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ott\Desktop\ARREGLO FERSACO\Gestión del Talento Humano\Gestión de compras de bienes y servicios\"/>
    </mc:Choice>
  </mc:AlternateContent>
  <bookViews>
    <workbookView xWindow="0" yWindow="0" windowWidth="19200" windowHeight="7050" firstSheet="24" activeTab="24"/>
  </bookViews>
  <sheets>
    <sheet name="2014-0001" sheetId="21" state="hidden" r:id="rId1"/>
    <sheet name="2014-0002" sheetId="22" state="hidden" r:id="rId2"/>
    <sheet name="2014-0003" sheetId="23" state="hidden" r:id="rId3"/>
    <sheet name="2014-0004" sheetId="24" state="hidden" r:id="rId4"/>
    <sheet name="2014-0005" sheetId="25" state="hidden" r:id="rId5"/>
    <sheet name="2014-0006" sheetId="26" state="hidden" r:id="rId6"/>
    <sheet name="2014-0007" sheetId="27" state="hidden" r:id="rId7"/>
    <sheet name="2014-0008" sheetId="28" state="hidden" r:id="rId8"/>
    <sheet name="2014-0009" sheetId="29" state="hidden" r:id="rId9"/>
    <sheet name="2014-0010" sheetId="30" state="hidden" r:id="rId10"/>
    <sheet name="2014-0011" sheetId="31" state="hidden" r:id="rId11"/>
    <sheet name="2014-0012" sheetId="32" state="hidden" r:id="rId12"/>
    <sheet name="2014-0013" sheetId="33" state="hidden" r:id="rId13"/>
    <sheet name="2014-0014" sheetId="34" state="hidden" r:id="rId14"/>
    <sheet name="2014-0015" sheetId="35" state="hidden" r:id="rId15"/>
    <sheet name="2014-0016" sheetId="36" state="hidden" r:id="rId16"/>
    <sheet name="2014-0017" sheetId="37" state="hidden" r:id="rId17"/>
    <sheet name="2014-0018" sheetId="38" state="hidden" r:id="rId18"/>
    <sheet name="2014-0019" sheetId="39" state="hidden" r:id="rId19"/>
    <sheet name="2014-0020" sheetId="40" state="hidden" r:id="rId20"/>
    <sheet name="2014-0021" sheetId="41" state="hidden" r:id="rId21"/>
    <sheet name="2014-0022" sheetId="42" state="hidden" r:id="rId22"/>
    <sheet name="2014-0023" sheetId="43" state="hidden" r:id="rId23"/>
    <sheet name="2014-0024" sheetId="44" state="hidden" r:id="rId24"/>
    <sheet name="FORMATO ORDEN DE COMPRA " sheetId="56" r:id="rId25"/>
  </sheets>
  <definedNames>
    <definedName name="_xlnm.Print_Area" localSheetId="0">'2014-0001'!$B$2:$L$34</definedName>
    <definedName name="_xlnm.Print_Area" localSheetId="1">'2014-0002'!$B$2:$L$37</definedName>
    <definedName name="_xlnm.Print_Area" localSheetId="2">'2014-0003'!$B$2:$L$30</definedName>
    <definedName name="_xlnm.Print_Area" localSheetId="3">'2014-0004'!$B$2:$L$31</definedName>
    <definedName name="_xlnm.Print_Area" localSheetId="4">'2014-0005'!$B$2:$L$30</definedName>
    <definedName name="_xlnm.Print_Area" localSheetId="5">'2014-0006'!$B$2:$L$30</definedName>
    <definedName name="_xlnm.Print_Area" localSheetId="6">'2014-0007'!$B$2:$L$30</definedName>
    <definedName name="_xlnm.Print_Area" localSheetId="7">'2014-0008'!$B$2:$L$30</definedName>
    <definedName name="_xlnm.Print_Area" localSheetId="8">'2014-0009'!$B$2:$L$30</definedName>
    <definedName name="_xlnm.Print_Area" localSheetId="9">'2014-0010'!$B$2:$L$30</definedName>
    <definedName name="_xlnm.Print_Area" localSheetId="10">'2014-0011'!$B$2:$L$35</definedName>
    <definedName name="_xlnm.Print_Area" localSheetId="11">'2014-0012'!$B$2:$L$34</definedName>
    <definedName name="_xlnm.Print_Area" localSheetId="12">'2014-0013'!$B$2:$L$34</definedName>
    <definedName name="_xlnm.Print_Area" localSheetId="13">'2014-0014'!$B$2:$L$34</definedName>
    <definedName name="_xlnm.Print_Area" localSheetId="14">'2014-0015'!$B$2:$L$34</definedName>
    <definedName name="_xlnm.Print_Area" localSheetId="15">'2014-0016'!$B$2:$L$34</definedName>
    <definedName name="_xlnm.Print_Area" localSheetId="16">'2014-0017'!$B$2:$L$34</definedName>
    <definedName name="_xlnm.Print_Area" localSheetId="17">'2014-0018'!$B$2:$L$34</definedName>
    <definedName name="_xlnm.Print_Area" localSheetId="18">'2014-0019'!$B$2:$L$35</definedName>
    <definedName name="_xlnm.Print_Area" localSheetId="19">'2014-0020'!$B$2:$L$34</definedName>
    <definedName name="_xlnm.Print_Area" localSheetId="20">'2014-0021'!$B$2:$L$34</definedName>
    <definedName name="_xlnm.Print_Area" localSheetId="21">'2014-0022'!$B$2:$L$34</definedName>
    <definedName name="_xlnm.Print_Area" localSheetId="22">'2014-0023'!$B$2:$L$34</definedName>
    <definedName name="_xlnm.Print_Area" localSheetId="23">'2014-0024'!$B$2:$L$34</definedName>
    <definedName name="_xlnm.Print_Area" localSheetId="24">'FORMATO ORDEN DE COMPRA '!$B$6:$L$32</definedName>
  </definedNames>
  <calcPr calcId="162913"/>
</workbook>
</file>

<file path=xl/calcChain.xml><?xml version="1.0" encoding="utf-8"?>
<calcChain xmlns="http://schemas.openxmlformats.org/spreadsheetml/2006/main">
  <c r="L13" i="56" l="1"/>
  <c r="L14" i="56" s="1"/>
  <c r="L15" i="56" l="1"/>
  <c r="L13" i="44" l="1"/>
  <c r="L12" i="44"/>
  <c r="L11" i="44"/>
  <c r="L21" i="44" s="1"/>
  <c r="L22" i="44" l="1"/>
  <c r="L23" i="44" s="1"/>
  <c r="L13" i="43"/>
  <c r="L12" i="43"/>
  <c r="L11" i="43"/>
  <c r="L21" i="43" l="1"/>
  <c r="L22" i="43" s="1"/>
  <c r="L23" i="43" s="1"/>
  <c r="L13" i="42"/>
  <c r="L12" i="42"/>
  <c r="L11" i="42"/>
  <c r="L21" i="42" s="1"/>
  <c r="L22" i="42" l="1"/>
  <c r="L23" i="42" s="1"/>
  <c r="L13" i="41"/>
  <c r="L12" i="41"/>
  <c r="L11" i="41"/>
  <c r="L21" i="41" l="1"/>
  <c r="L22" i="41"/>
  <c r="L23" i="41" s="1"/>
  <c r="L13" i="40"/>
  <c r="L12" i="40"/>
  <c r="L11" i="40"/>
  <c r="L21" i="40" l="1"/>
  <c r="L22" i="40" s="1"/>
  <c r="L23" i="40"/>
  <c r="L12" i="39"/>
  <c r="L11" i="39"/>
  <c r="L22" i="39" l="1"/>
  <c r="L24" i="39" s="1"/>
  <c r="L13" i="38"/>
  <c r="L12" i="38"/>
  <c r="L21" i="38" s="1"/>
  <c r="L11" i="38"/>
  <c r="L13" i="37"/>
  <c r="L12" i="37"/>
  <c r="L11" i="37"/>
  <c r="L21" i="37" s="1"/>
  <c r="L22" i="38" l="1"/>
  <c r="L23" i="38" s="1"/>
  <c r="L22" i="37"/>
  <c r="L23" i="37" s="1"/>
  <c r="L11" i="36"/>
  <c r="L13" i="36"/>
  <c r="L12" i="36"/>
  <c r="L21" i="36" s="1"/>
  <c r="L22" i="36" l="1"/>
  <c r="L23" i="36" s="1"/>
  <c r="L13" i="35"/>
  <c r="L12" i="35"/>
  <c r="L21" i="35" s="1"/>
  <c r="L23" i="35" l="1"/>
  <c r="K11" i="34"/>
  <c r="L13" i="34" l="1"/>
  <c r="L12" i="34"/>
  <c r="L11" i="34"/>
  <c r="L21" i="34" s="1"/>
  <c r="L22" i="34" s="1"/>
  <c r="L23" i="34" l="1"/>
  <c r="L13" i="33"/>
  <c r="L12" i="33"/>
  <c r="L11" i="33"/>
  <c r="L21" i="33" s="1"/>
  <c r="L22" i="33" l="1"/>
  <c r="L23" i="33" s="1"/>
  <c r="K11" i="32"/>
  <c r="L11" i="32" s="1"/>
  <c r="L13" i="32"/>
  <c r="L12" i="32"/>
  <c r="L21" i="32" l="1"/>
  <c r="L22" i="32" s="1"/>
  <c r="L23" i="32" s="1"/>
  <c r="L14" i="31"/>
  <c r="L12" i="31"/>
  <c r="L11" i="31"/>
  <c r="L22" i="31" l="1"/>
  <c r="L23" i="31" s="1"/>
  <c r="L24" i="31" s="1"/>
  <c r="L17" i="30"/>
  <c r="L19" i="30" l="1"/>
  <c r="L11" i="29"/>
  <c r="L17" i="29" s="1"/>
  <c r="L18" i="29" l="1"/>
  <c r="L19" i="29" s="1"/>
  <c r="L11" i="28"/>
  <c r="L17" i="28" s="1"/>
  <c r="L18" i="28" l="1"/>
  <c r="L19" i="28" s="1"/>
  <c r="L11" i="27"/>
  <c r="L17" i="27" s="1"/>
  <c r="L18" i="27" l="1"/>
  <c r="L19" i="27" s="1"/>
  <c r="L11" i="26"/>
  <c r="L17" i="26" s="1"/>
  <c r="L18" i="26" l="1"/>
  <c r="L19" i="26" s="1"/>
  <c r="L11" i="25"/>
  <c r="L17" i="25" s="1"/>
  <c r="L18" i="25" l="1"/>
  <c r="L19" i="25" s="1"/>
  <c r="L17" i="24" l="1"/>
  <c r="L16" i="24"/>
  <c r="L14" i="24"/>
  <c r="L15" i="24"/>
  <c r="L13" i="24"/>
  <c r="L12" i="24"/>
  <c r="L11" i="24"/>
  <c r="L18" i="24" s="1"/>
  <c r="L19" i="24" l="1"/>
  <c r="L20" i="24" s="1"/>
  <c r="L11" i="23"/>
  <c r="L17" i="23" s="1"/>
  <c r="L18" i="23" l="1"/>
  <c r="L19" i="23" s="1"/>
  <c r="L16" i="22"/>
  <c r="L17" i="22"/>
  <c r="L12" i="22"/>
  <c r="L13" i="22"/>
  <c r="L14" i="22"/>
  <c r="L15" i="22"/>
  <c r="L18" i="22"/>
  <c r="L11" i="22"/>
  <c r="L13" i="21"/>
  <c r="L24" i="22" l="1"/>
  <c r="L25" i="22" s="1"/>
  <c r="L26" i="22" s="1"/>
  <c r="L15" i="21"/>
  <c r="L14" i="21"/>
  <c r="L12" i="21"/>
  <c r="L11" i="21"/>
  <c r="L21" i="21" l="1"/>
  <c r="L22" i="21" s="1"/>
  <c r="L23" i="21" s="1"/>
</calcChain>
</file>

<file path=xl/sharedStrings.xml><?xml version="1.0" encoding="utf-8"?>
<sst xmlns="http://schemas.openxmlformats.org/spreadsheetml/2006/main" count="706" uniqueCount="144">
  <si>
    <t>FUNDACIÓN UNIVERSITARIA COMFENALCO SANTANDER</t>
  </si>
  <si>
    <t xml:space="preserve">Bienes </t>
  </si>
  <si>
    <t>Servicios</t>
  </si>
  <si>
    <t>CANTIDAD</t>
  </si>
  <si>
    <t>ESPECIFICACIONES</t>
  </si>
  <si>
    <t>Elementos solicitados</t>
  </si>
  <si>
    <t>OBSERVACIONES:</t>
  </si>
  <si>
    <t>Aprobó:</t>
  </si>
  <si>
    <t>X</t>
  </si>
  <si>
    <t>Personería Jurídica Nº8562 del 27 de septiembre de 2010</t>
  </si>
  <si>
    <t>TIPO DE COMPRA</t>
  </si>
  <si>
    <t>LUIS HERNÁN CORTÉS NIÑO</t>
  </si>
  <si>
    <t>Representante Legal</t>
  </si>
  <si>
    <t>SUBTOTAL</t>
  </si>
  <si>
    <t>I.V.A</t>
  </si>
  <si>
    <t>TOTAL</t>
  </si>
  <si>
    <t>VºBº:</t>
  </si>
  <si>
    <t>VR. UNITARIO</t>
  </si>
  <si>
    <t>VR. TOTAL</t>
  </si>
  <si>
    <t xml:space="preserve"> </t>
  </si>
  <si>
    <t>Nº 2014-0001</t>
  </si>
  <si>
    <t>Suministro e instalación de cartelera brandeada 1,20*0,84 cm</t>
  </si>
  <si>
    <t>Impresión e instalación señal aula (401-405)</t>
  </si>
  <si>
    <t>Stand promotor L</t>
  </si>
  <si>
    <t>PEDRO NEL DUARTE RUEDA</t>
  </si>
  <si>
    <t>Rector</t>
  </si>
  <si>
    <t>FORMATO: ORDEN DE COMPRA Y/O SERVICIO</t>
  </si>
  <si>
    <t>Suministro e instalación de señal colgante piso 1 oficinas, 11*50 cm</t>
  </si>
  <si>
    <t xml:space="preserve">NIT 900395956-5 RÉGIMEN TRIBUTARIO ESPECIAL </t>
  </si>
  <si>
    <t>Avenida González Valencia N°52-69, piso 1</t>
  </si>
  <si>
    <t>Teléfono: 6577725 / PBX: 6577000 Ext. 4101</t>
  </si>
  <si>
    <t>Impresión e instalación señal piso 4°</t>
  </si>
  <si>
    <t xml:space="preserve">Fecha de pedido:  </t>
  </si>
  <si>
    <t>Nº 2014-0002</t>
  </si>
  <si>
    <t>Protrector de lente para CANON T5i</t>
  </si>
  <si>
    <t>Regletas con 6 tomas y polo a tierra de 1 metro de largo metálica marca MAGON 6PT</t>
  </si>
  <si>
    <t>Cámara CANON EOS Rebel T5i, incluye lente 18-55, memoria 8GB y estuche.</t>
  </si>
  <si>
    <t>Videobeam EPSON Powerlite X24+</t>
  </si>
  <si>
    <t>Soporte proyector universal - Expansible de 43 a 65 cms + base soporte y platina a sercha en el techo de 90 cms (salón 502)</t>
  </si>
  <si>
    <t>Extensiones electricas de 10 metros con polo a tierra</t>
  </si>
  <si>
    <t>Pilas AA Energeizer (par) para equipos inhalámbricos Sala iMac (mouse - teclado)</t>
  </si>
  <si>
    <t>Escalera de 7 pasos en aluminio tipo tijera (Laboratorio de fotografía)</t>
  </si>
  <si>
    <t xml:space="preserve">Fecha de pedido: </t>
  </si>
  <si>
    <t>Nº 2014-0003</t>
  </si>
  <si>
    <t>Dispensador de agua fría y caliente WDA-2.0G color blanco. Cód. 513824</t>
  </si>
  <si>
    <t>Nº 2014-0004</t>
  </si>
  <si>
    <t>Hoja membrete tamaño carta, una cara, bond importado 75 grs.</t>
  </si>
  <si>
    <t>Sobre chuspa, una cara y pestaña, papel bond alta blancura 75 grs. Troquelado</t>
  </si>
  <si>
    <t>Carpeta con bolsillo tamaño carta, con repujado, propalcote 300 grs, plastificado mate, troquelado.</t>
  </si>
  <si>
    <t>Sobre tipo manila, bond 90 grs, policromía</t>
  </si>
  <si>
    <t>Pendón con portapendón Roll Up 2*1 m, full color, base en aluminio, lona banner</t>
  </si>
  <si>
    <t>Tarjeta personal de presentación en 4 referencias, propalcote 300 grs,plastificado brillante dos caras</t>
  </si>
  <si>
    <t>Tarjeta tipo lord, una cara, opalina 225 grs</t>
  </si>
  <si>
    <t>Nº 2014-0005</t>
  </si>
  <si>
    <t>Sticker para carnets  2cm*1,5cm, full color, vinilo laminado, refiladas al tamaño.</t>
  </si>
  <si>
    <t xml:space="preserve"> UNIVERSITARIA COMFENALCO SANTANDER</t>
  </si>
  <si>
    <t>Personería Jurídica Nº8562 del 27 de sept. 2010 - MEN</t>
  </si>
  <si>
    <t>Nº 2014-0006</t>
  </si>
  <si>
    <t>Retablos MDF 50*70cm vinilo blanco, laminado mate o brillante.</t>
  </si>
  <si>
    <t xml:space="preserve">Instalación incluida. </t>
  </si>
  <si>
    <t>Rector y Representante Legal</t>
  </si>
  <si>
    <t>Nº 2014-0007</t>
  </si>
  <si>
    <t>x</t>
  </si>
  <si>
    <t>Sellos en madera</t>
  </si>
  <si>
    <t>Tres sellos de cargos y un sello de original firmado</t>
  </si>
  <si>
    <t>Nº 2014-0008</t>
  </si>
  <si>
    <t>Diseño y desarrollo del sitio Web de la Fundación Universitaria Comfenalco Santander - Campaña de publicidad en Google y Facebook por 3 meses.</t>
  </si>
  <si>
    <t>Forma de pago: (1) Anticipo del 25% sobre el valor total. Saldo financiado en tres (3) pagos mensuales.</t>
  </si>
  <si>
    <t>Fecha de pedido:  02 MAY 2014</t>
  </si>
  <si>
    <t xml:space="preserve">Producción y realización de un (1) video institucional. Duración: 3 minutos. Formato HD. </t>
  </si>
  <si>
    <t xml:space="preserve">Forma de pago: (1) Anticipo del 50%  sobre el valor total. 50% restante contra entrega del trabajo realizado. Descuento del 5% sí el pago se realiza de manera oportuna. </t>
  </si>
  <si>
    <t>Nº 2014-0009</t>
  </si>
  <si>
    <t>Nº 2014-0010</t>
  </si>
  <si>
    <t>Fecha de pedido:  06 MAY 2014</t>
  </si>
  <si>
    <t xml:space="preserve">Libros impresos. Cotización 087 Profitécnicas </t>
  </si>
  <si>
    <t>Exento de IVA. Listado de libros impresos de acuerdo con la relación adjunta. Libros importados tienen 30 días de plazo para ser entregados.</t>
  </si>
  <si>
    <t>Nº 2014-0011</t>
  </si>
  <si>
    <t>Impresión e instalación señal colgante oficina piso 1</t>
  </si>
  <si>
    <t>Impresión e instalación señal pared oficina piso 1</t>
  </si>
  <si>
    <t>Fecha de pedido:  07 MAY 2014</t>
  </si>
  <si>
    <t>Nº 2014-0012</t>
  </si>
  <si>
    <t>Arrendamiento equipo de cómputo: HP ProDesk 600G1 SFF Small Form Factor</t>
  </si>
  <si>
    <t>Eset Endpoint antivirus por tres años incluido. Facturación mensual. Garantía por tres años. Cotización adjunta.</t>
  </si>
  <si>
    <t>Suministro e instalación de señal pared piso 6</t>
  </si>
  <si>
    <t>Nº 2014-0013</t>
  </si>
  <si>
    <t>Fecha de pedido:  09 MAY 2014</t>
  </si>
  <si>
    <t>Folderama 4EN 5ESH=200.</t>
  </si>
  <si>
    <t>Cotización N°U14-00065</t>
  </si>
  <si>
    <t>Nº 2014-0014</t>
  </si>
  <si>
    <t>Fecha de pedido: 14 MAY 2014</t>
  </si>
  <si>
    <t>Licenciamiento: OfficeProPlusEdu ALNG LicSAPk OLV E 1Y Acdmc Ent</t>
  </si>
  <si>
    <t xml:space="preserve">Valor liquidación $1919,70. </t>
  </si>
  <si>
    <t>Fecha de pedido: 15 MAY 2014</t>
  </si>
  <si>
    <t>Libros: Bibliografía impresa, según cotización adjunta (N°3114)</t>
  </si>
  <si>
    <t>Entrega: 10 días hábiles.</t>
  </si>
  <si>
    <t>Fecha de pedido: 16 MAY 2014</t>
  </si>
  <si>
    <t>Nº 2014-0016</t>
  </si>
  <si>
    <t>Nº 2014-0015</t>
  </si>
  <si>
    <t>Volantes impresos. Propalcote 115 gramos, 1 referencia.</t>
  </si>
  <si>
    <t>Nº 2014-0017</t>
  </si>
  <si>
    <t>Fecha de pedido: 20 MAY 2014</t>
  </si>
  <si>
    <t xml:space="preserve">Impresión adhesivo 6*3 cm full color </t>
  </si>
  <si>
    <t>Referencias de acuerdo con el diseño suministrado al proveedor.</t>
  </si>
  <si>
    <t>Nº 2014-0018</t>
  </si>
  <si>
    <t>Fecha de pedido: 19 MAY 2014</t>
  </si>
  <si>
    <t>Sumadora CASIO DR 120LB -GYB 12 digitos.</t>
  </si>
  <si>
    <t>Nº 2014-0019</t>
  </si>
  <si>
    <t>Fecha de pedido: 23 MAY 2014</t>
  </si>
  <si>
    <t>Campus Virtual de la UNC: Instalación, configuración y puesta en marcha de la plataforma E-learning Moodle en el hosting y el dominio suministrado por el cliente y capacitación a 25 personas en la administración de la plataforma por un tiempo o duración de 30 horas.</t>
  </si>
  <si>
    <t>Justificación: Inicio del proyecto institucional para incorporar las TICs en los procesos de formación y servicios educativos. Este proyeto en su primera etapa permitirá en el II-2014 semiescolarizar 2 asignaturas o más a través del campús virtual descongestinando así la prescencialidad de esos módulos y los espacios físicos (salones). En el corto plazo constituirá un insumo tecnológico para el diseño y el ofrecimiento de programas académicos o cursos cortos bajo la modalidad virtual. En estos momentos la UNC trabaja en el diseño del módelo pedagógico para la Educación a Distancia y Virtual.</t>
  </si>
  <si>
    <t>Fecha de pedido: 26 MAY 2014</t>
  </si>
  <si>
    <t>Nº 2014-0020</t>
  </si>
  <si>
    <t xml:space="preserve">Plegables informativos sobre programas académicos de la UNC. Tres referencias, tamaño carta abierto 12,5*28 cm. Empaque en paque. Impresión full color. </t>
  </si>
  <si>
    <t xml:space="preserve">Incluye diseño personalizado asi como los derechos por utilización del banco de imágenes. </t>
  </si>
  <si>
    <t>Nº 2014-0021</t>
  </si>
  <si>
    <t>Fecha de pedido: 28 MAY 2014</t>
  </si>
  <si>
    <t>Afiche en policromía por una cara 25*35 cm, propalcote 21,50 gramos.</t>
  </si>
  <si>
    <t>Compra hosting y dominio compra firma BLUE HOST.</t>
  </si>
  <si>
    <t>Fecha de pedido: 13 JUN 2014</t>
  </si>
  <si>
    <t>Nº 2014-0022</t>
  </si>
  <si>
    <t>Chalecos en dril camuflados estampado en frente inquierdo y espalda con logo institucional a full color.</t>
  </si>
  <si>
    <t xml:space="preserve">Incluye servicio de planchado. </t>
  </si>
  <si>
    <t xml:space="preserve">LAPICES  CUERPO VERDE O CUERPO BLANCO ESTAMPADOS A FULLL COLOR CON LOGO DE LA INSTITUCIÓN </t>
  </si>
  <si>
    <t>Nº 2014-0023</t>
  </si>
  <si>
    <t>Fecha de pedido: 18 JUN 2014</t>
  </si>
  <si>
    <t xml:space="preserve">Producción sujeta a aprobación del arte. </t>
  </si>
  <si>
    <t>Nº 2014-0024</t>
  </si>
  <si>
    <t>Fecha de pedido: 25 JUN 2014</t>
  </si>
  <si>
    <t xml:space="preserve">Caramelo duro con logo de la Institución, dos tintas. </t>
  </si>
  <si>
    <t xml:space="preserve">PROVEEDOR: </t>
  </si>
  <si>
    <t>CONTACTO:</t>
  </si>
  <si>
    <t>FORMA DE PAGO:</t>
  </si>
  <si>
    <t>TIEMPO DE ENTREGA:</t>
  </si>
  <si>
    <t>Cotización N° U14-0087</t>
  </si>
  <si>
    <t>Fecha de pedido:</t>
  </si>
  <si>
    <t xml:space="preserve">Nº </t>
  </si>
  <si>
    <t>CARMEN CECILIA QUINTERO LOZANO</t>
  </si>
  <si>
    <t>FORMATO ORDEN DE COMPRA Y/O SERVICIO</t>
  </si>
  <si>
    <t xml:space="preserve">FUNDACIÓN UNIVERSITARIA COMFENALCO SANTANDER </t>
  </si>
  <si>
    <t xml:space="preserve">VERSIÓN </t>
  </si>
  <si>
    <t>CÓDIGO</t>
  </si>
  <si>
    <t>ELEMENTOS SOLICITADOS</t>
  </si>
  <si>
    <t>TIPO DE COMPRA:</t>
  </si>
  <si>
    <t>UNC-GT-GCS-FO35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</si>
</sst>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vertical="center" wrapText="1"/>
    </xf>
    <xf numFmtId="3" fontId="1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0" xfId="0" applyFont="1" applyBorder="1" applyAlignment="1">
      <alignment horizontal="center"/>
    </xf>
    <xf numFmtId="0" fontId="1" fillId="0" borderId="1" xfId="0" applyFont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1" xfId="0" applyFont="1" applyFill="1" applyBorder="1" applyAlignment="1">
      <alignment horizontal="center"/>
    </xf>
    <xf numFmtId="0" fontId="14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219073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85723</xdr:rowOff>
    </xdr:from>
    <xdr:to>
      <xdr:col>3</xdr:col>
      <xdr:colOff>171450</xdr:colOff>
      <xdr:row>6</xdr:row>
      <xdr:rowOff>76199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5723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511175</xdr:colOff>
      <xdr:row>3</xdr:row>
      <xdr:rowOff>94615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3D2D472-17D8-4952-915F-F32E3E8B80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95250"/>
          <a:ext cx="873125" cy="542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19048</xdr:rowOff>
    </xdr:from>
    <xdr:to>
      <xdr:col>4</xdr:col>
      <xdr:colOff>85725</xdr:colOff>
      <xdr:row>6</xdr:row>
      <xdr:rowOff>123824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133348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85723</xdr:rowOff>
    </xdr:from>
    <xdr:to>
      <xdr:col>3</xdr:col>
      <xdr:colOff>171450</xdr:colOff>
      <xdr:row>6</xdr:row>
      <xdr:rowOff>76199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5723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85723</xdr:rowOff>
    </xdr:from>
    <xdr:to>
      <xdr:col>3</xdr:col>
      <xdr:colOff>171450</xdr:colOff>
      <xdr:row>6</xdr:row>
      <xdr:rowOff>76199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5723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85723</xdr:rowOff>
    </xdr:from>
    <xdr:to>
      <xdr:col>3</xdr:col>
      <xdr:colOff>171450</xdr:colOff>
      <xdr:row>6</xdr:row>
      <xdr:rowOff>76199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5723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85723</xdr:rowOff>
    </xdr:from>
    <xdr:to>
      <xdr:col>3</xdr:col>
      <xdr:colOff>171450</xdr:colOff>
      <xdr:row>6</xdr:row>
      <xdr:rowOff>76199</xdr:rowOff>
    </xdr:to>
    <xdr:pic>
      <xdr:nvPicPr>
        <xdr:cNvPr id="2" name="1 Imagen" descr="C:\Documents and Settings\Educacion_Trabajo\Escritorio\FORMATO LOGO PEQ.b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5723"/>
          <a:ext cx="1657350" cy="118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32</v>
      </c>
      <c r="K6" s="56"/>
      <c r="L6" s="56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8</v>
      </c>
      <c r="G7" s="2"/>
      <c r="H7" s="8" t="s">
        <v>2</v>
      </c>
      <c r="I7" s="2"/>
      <c r="J7" s="51" t="s">
        <v>20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5.5" customHeight="1" x14ac:dyDescent="0.3">
      <c r="B11" s="16">
        <v>2</v>
      </c>
      <c r="C11" s="57" t="s">
        <v>21</v>
      </c>
      <c r="D11" s="57"/>
      <c r="E11" s="57"/>
      <c r="F11" s="57"/>
      <c r="G11" s="57"/>
      <c r="H11" s="57"/>
      <c r="I11" s="57"/>
      <c r="J11" s="57"/>
      <c r="K11" s="13">
        <v>180000</v>
      </c>
      <c r="L11" s="9">
        <f>K11*B11</f>
        <v>360000</v>
      </c>
    </row>
    <row r="12" spans="2:12" ht="27" customHeight="1" x14ac:dyDescent="0.3">
      <c r="B12" s="16">
        <v>1</v>
      </c>
      <c r="C12" s="57" t="s">
        <v>27</v>
      </c>
      <c r="D12" s="57"/>
      <c r="E12" s="57"/>
      <c r="F12" s="57"/>
      <c r="G12" s="57"/>
      <c r="H12" s="57"/>
      <c r="I12" s="57"/>
      <c r="J12" s="57"/>
      <c r="K12" s="13">
        <v>70000</v>
      </c>
      <c r="L12" s="9">
        <f t="shared" ref="L12:L15" si="0">K12*B12</f>
        <v>70000</v>
      </c>
    </row>
    <row r="13" spans="2:12" ht="27" customHeight="1" x14ac:dyDescent="0.3">
      <c r="B13" s="16">
        <v>1</v>
      </c>
      <c r="C13" s="57" t="s">
        <v>31</v>
      </c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16000</v>
      </c>
    </row>
    <row r="14" spans="2:12" ht="26.25" customHeight="1" x14ac:dyDescent="0.3">
      <c r="B14" s="16">
        <v>5</v>
      </c>
      <c r="C14" s="57" t="s">
        <v>22</v>
      </c>
      <c r="D14" s="57"/>
      <c r="E14" s="57"/>
      <c r="F14" s="57"/>
      <c r="G14" s="57"/>
      <c r="H14" s="57"/>
      <c r="I14" s="57"/>
      <c r="J14" s="57"/>
      <c r="K14" s="13">
        <v>16000</v>
      </c>
      <c r="L14" s="9">
        <f t="shared" si="0"/>
        <v>80000</v>
      </c>
    </row>
    <row r="15" spans="2:12" ht="20.25" customHeight="1" x14ac:dyDescent="0.3">
      <c r="B15" s="16">
        <v>1</v>
      </c>
      <c r="C15" s="57" t="s">
        <v>23</v>
      </c>
      <c r="D15" s="57"/>
      <c r="E15" s="57"/>
      <c r="F15" s="57"/>
      <c r="G15" s="57"/>
      <c r="H15" s="57"/>
      <c r="I15" s="57"/>
      <c r="J15" s="57"/>
      <c r="K15" s="13">
        <v>650000</v>
      </c>
      <c r="L15" s="9">
        <f t="shared" si="0"/>
        <v>650000</v>
      </c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1176000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188160</v>
      </c>
    </row>
    <row r="23" spans="2:12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1364160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" customHeight="1" x14ac:dyDescent="0.3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12.75" customHeight="1" x14ac:dyDescent="0.3">
      <c r="B26" s="48" t="s">
        <v>16</v>
      </c>
      <c r="C26" s="48"/>
      <c r="D26" s="48"/>
      <c r="E26" s="48"/>
      <c r="F26" s="2"/>
      <c r="G26" s="2"/>
      <c r="H26" s="2"/>
      <c r="I26" s="48" t="s">
        <v>7</v>
      </c>
      <c r="J26" s="48"/>
      <c r="K26" s="48"/>
      <c r="L26" s="48"/>
    </row>
    <row r="27" spans="2:12" x14ac:dyDescent="0.3">
      <c r="B27" s="48"/>
      <c r="C27" s="48"/>
      <c r="D27" s="48"/>
      <c r="E27" s="48"/>
      <c r="F27" s="2"/>
      <c r="G27" s="2"/>
      <c r="H27" s="49"/>
      <c r="I27" s="49"/>
      <c r="J27" s="49"/>
      <c r="K27" s="49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 t="s">
        <v>11</v>
      </c>
      <c r="J30" s="3"/>
      <c r="K30" s="4"/>
      <c r="L30" s="2"/>
    </row>
    <row r="31" spans="2:12" x14ac:dyDescent="0.3">
      <c r="B31" s="3" t="s">
        <v>25</v>
      </c>
      <c r="C31" s="4"/>
      <c r="D31" s="4"/>
      <c r="E31" s="4"/>
      <c r="F31" s="4"/>
      <c r="G31" s="4"/>
      <c r="H31" s="4"/>
      <c r="I31" s="3" t="s">
        <v>12</v>
      </c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6">
    <mergeCell ref="C17:J17"/>
    <mergeCell ref="C18:J18"/>
    <mergeCell ref="J6:L6"/>
    <mergeCell ref="B3:L3"/>
    <mergeCell ref="C13:J13"/>
    <mergeCell ref="C11:J11"/>
    <mergeCell ref="C12:J12"/>
    <mergeCell ref="C14:J14"/>
    <mergeCell ref="C15:J15"/>
    <mergeCell ref="C16:J16"/>
    <mergeCell ref="B34:L34"/>
    <mergeCell ref="B2:L2"/>
    <mergeCell ref="B4:L4"/>
    <mergeCell ref="B5:L5"/>
    <mergeCell ref="J32:L32"/>
    <mergeCell ref="C20:J20"/>
    <mergeCell ref="B25:L25"/>
    <mergeCell ref="B26:E26"/>
    <mergeCell ref="I26:L26"/>
    <mergeCell ref="B27:E27"/>
    <mergeCell ref="H27:K27"/>
    <mergeCell ref="B33:L33"/>
    <mergeCell ref="C19:J19"/>
    <mergeCell ref="J7:L7"/>
    <mergeCell ref="B9:L9"/>
    <mergeCell ref="C10:J10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opLeftCell="A4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54296875" style="1" bestFit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56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73</v>
      </c>
      <c r="K6" s="56"/>
      <c r="L6" s="56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72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3.25" customHeight="1" x14ac:dyDescent="0.3">
      <c r="B11" s="16">
        <v>405</v>
      </c>
      <c r="C11" s="57" t="s">
        <v>74</v>
      </c>
      <c r="D11" s="57"/>
      <c r="E11" s="57"/>
      <c r="F11" s="57"/>
      <c r="G11" s="57"/>
      <c r="H11" s="57"/>
      <c r="I11" s="57"/>
      <c r="J11" s="57"/>
      <c r="K11" s="19"/>
      <c r="L11" s="9">
        <v>25748390</v>
      </c>
    </row>
    <row r="12" spans="2:12" ht="16.5" hidden="1" customHeight="1" x14ac:dyDescent="0.3">
      <c r="B12" s="10"/>
      <c r="C12" s="46"/>
      <c r="D12" s="46"/>
      <c r="E12" s="46"/>
      <c r="F12" s="46"/>
      <c r="G12" s="46"/>
      <c r="H12" s="46"/>
      <c r="I12" s="46"/>
      <c r="J12" s="46"/>
      <c r="K12" s="17"/>
      <c r="L12" s="11"/>
    </row>
    <row r="13" spans="2:12" hidden="1" x14ac:dyDescent="0.3">
      <c r="B13" s="10"/>
      <c r="C13" s="46"/>
      <c r="D13" s="46"/>
      <c r="E13" s="46"/>
      <c r="F13" s="46"/>
      <c r="G13" s="46"/>
      <c r="H13" s="46"/>
      <c r="I13" s="46"/>
      <c r="J13" s="46"/>
      <c r="K13" s="17"/>
      <c r="L13" s="11"/>
    </row>
    <row r="14" spans="2:12" hidden="1" x14ac:dyDescent="0.3">
      <c r="B14" s="10"/>
      <c r="C14" s="46"/>
      <c r="D14" s="46"/>
      <c r="E14" s="46"/>
      <c r="F14" s="46"/>
      <c r="G14" s="46"/>
      <c r="H14" s="46"/>
      <c r="I14" s="46"/>
      <c r="J14" s="46"/>
      <c r="K14" s="17"/>
      <c r="L14" s="11"/>
    </row>
    <row r="15" spans="2:12" hidden="1" x14ac:dyDescent="0.3">
      <c r="B15" s="10"/>
      <c r="C15" s="46"/>
      <c r="D15" s="46"/>
      <c r="E15" s="46"/>
      <c r="F15" s="46"/>
      <c r="G15" s="46"/>
      <c r="H15" s="46"/>
      <c r="I15" s="46"/>
      <c r="J15" s="46"/>
      <c r="K15" s="17"/>
      <c r="L15" s="11"/>
    </row>
    <row r="16" spans="2:12" ht="13.5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x14ac:dyDescent="0.3">
      <c r="B17" s="10"/>
      <c r="C17" s="7"/>
      <c r="D17" s="7"/>
      <c r="E17" s="7"/>
      <c r="F17" s="7"/>
      <c r="G17" s="7"/>
      <c r="H17" s="7"/>
      <c r="I17" s="7"/>
      <c r="J17" s="7"/>
      <c r="K17" s="7" t="s">
        <v>13</v>
      </c>
      <c r="L17" s="11">
        <f>SUM(L11:L16)</f>
        <v>25748390</v>
      </c>
    </row>
    <row r="18" spans="2:12" x14ac:dyDescent="0.3">
      <c r="B18" s="10"/>
      <c r="C18" s="7"/>
      <c r="D18" s="7"/>
      <c r="E18" s="7"/>
      <c r="F18" s="7"/>
      <c r="G18" s="7"/>
      <c r="H18" s="7"/>
      <c r="I18" s="7"/>
      <c r="J18" s="7"/>
      <c r="K18" s="7" t="s">
        <v>14</v>
      </c>
      <c r="L18" s="11">
        <v>0</v>
      </c>
    </row>
    <row r="19" spans="2:12" x14ac:dyDescent="0.3">
      <c r="B19" s="10"/>
      <c r="C19" s="2"/>
      <c r="D19" s="2"/>
      <c r="E19" s="2"/>
      <c r="F19" s="2"/>
      <c r="G19" s="2"/>
      <c r="H19" s="2"/>
      <c r="I19" s="2"/>
      <c r="J19" s="2"/>
      <c r="K19" s="5" t="s">
        <v>15</v>
      </c>
      <c r="L19" s="12">
        <f>L17+L18</f>
        <v>25748390</v>
      </c>
    </row>
    <row r="20" spans="2:12" x14ac:dyDescent="0.3">
      <c r="B20" s="5" t="s">
        <v>6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27" customHeight="1" x14ac:dyDescent="0.3">
      <c r="B21" s="47" t="s">
        <v>75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2:12" ht="12.75" customHeight="1" x14ac:dyDescent="0.3">
      <c r="B22" s="48"/>
      <c r="C22" s="48"/>
      <c r="D22" s="48"/>
      <c r="E22" s="48"/>
      <c r="F22" s="2"/>
      <c r="G22" s="2"/>
      <c r="H22" s="2"/>
      <c r="I22" s="48"/>
      <c r="J22" s="48"/>
      <c r="K22" s="48"/>
      <c r="L22" s="48"/>
    </row>
    <row r="23" spans="2:12" x14ac:dyDescent="0.3">
      <c r="B23" s="48" t="s">
        <v>7</v>
      </c>
      <c r="C23" s="48"/>
      <c r="D23" s="48"/>
      <c r="E23" s="48"/>
      <c r="F23" s="2"/>
      <c r="G23" s="2"/>
      <c r="H23" s="49"/>
      <c r="I23" s="49"/>
      <c r="J23" s="49"/>
      <c r="K23" s="49"/>
      <c r="L23" s="2"/>
    </row>
    <row r="24" spans="2:12" ht="23.25" customHeight="1" x14ac:dyDescent="0.3">
      <c r="B24" s="3"/>
      <c r="C24" s="3"/>
      <c r="D24" s="3"/>
      <c r="E24" s="3"/>
      <c r="F24" s="3"/>
      <c r="G24" s="3"/>
      <c r="H24" s="3"/>
      <c r="I24" s="3"/>
      <c r="J24" s="4"/>
      <c r="K24" s="4"/>
      <c r="L24" s="2"/>
    </row>
    <row r="25" spans="2:12" ht="12" customHeight="1" x14ac:dyDescent="0.3">
      <c r="B25" s="3"/>
      <c r="C25" s="3"/>
      <c r="D25" s="3"/>
      <c r="E25" s="3"/>
      <c r="F25" s="3"/>
      <c r="G25" s="3"/>
      <c r="H25" s="3"/>
      <c r="I25" s="3"/>
      <c r="J25" s="4"/>
      <c r="K25" s="4"/>
      <c r="L25" s="2"/>
    </row>
    <row r="26" spans="2:12" x14ac:dyDescent="0.3">
      <c r="B26" s="3" t="s">
        <v>24</v>
      </c>
      <c r="C26" s="3"/>
      <c r="D26" s="3"/>
      <c r="E26" s="3"/>
      <c r="F26" s="3"/>
      <c r="G26" s="3"/>
      <c r="H26" s="3"/>
      <c r="I26" s="3"/>
      <c r="J26" s="3"/>
      <c r="K26" s="4"/>
      <c r="L26" s="2"/>
    </row>
    <row r="27" spans="2:12" x14ac:dyDescent="0.3">
      <c r="B27" s="3" t="s">
        <v>60</v>
      </c>
      <c r="C27" s="4"/>
      <c r="D27" s="4"/>
      <c r="E27" s="4"/>
      <c r="F27" s="4"/>
      <c r="G27" s="4"/>
      <c r="H27" s="4"/>
      <c r="I27" s="3"/>
      <c r="J27" s="4"/>
      <c r="K27" s="6"/>
      <c r="L27" s="6"/>
    </row>
    <row r="28" spans="2:12" ht="12.75" customHeight="1" x14ac:dyDescent="0.3">
      <c r="B28" s="6"/>
      <c r="C28" s="6"/>
      <c r="D28" s="6"/>
      <c r="E28" s="6"/>
      <c r="F28" s="6"/>
      <c r="G28" s="6"/>
      <c r="H28" s="6"/>
      <c r="I28" s="2"/>
      <c r="J28" s="45"/>
      <c r="K28" s="45"/>
      <c r="L28" s="45"/>
    </row>
    <row r="29" spans="2:12" x14ac:dyDescent="0.3">
      <c r="B29" s="50" t="s">
        <v>29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2:12" x14ac:dyDescent="0.3">
      <c r="B30" s="42" t="s">
        <v>30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2" spans="2:12" x14ac:dyDescent="0.3">
      <c r="G32" s="1" t="s">
        <v>19</v>
      </c>
    </row>
  </sheetData>
  <mergeCells count="22">
    <mergeCell ref="J28:L28"/>
    <mergeCell ref="B29:L29"/>
    <mergeCell ref="B30:L30"/>
    <mergeCell ref="C15:J15"/>
    <mergeCell ref="C16:J16"/>
    <mergeCell ref="B21:L21"/>
    <mergeCell ref="B22:E22"/>
    <mergeCell ref="I22:L22"/>
    <mergeCell ref="B23:E23"/>
    <mergeCell ref="H23:K23"/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showGridLines="0" topLeftCell="A7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79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8</v>
      </c>
      <c r="G7" s="2"/>
      <c r="H7" s="8" t="s">
        <v>2</v>
      </c>
      <c r="I7" s="2"/>
      <c r="J7" s="51" t="s">
        <v>76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5.5" customHeight="1" x14ac:dyDescent="0.3">
      <c r="B11" s="16">
        <v>1</v>
      </c>
      <c r="C11" s="57" t="s">
        <v>21</v>
      </c>
      <c r="D11" s="57"/>
      <c r="E11" s="57"/>
      <c r="F11" s="57"/>
      <c r="G11" s="57"/>
      <c r="H11" s="57"/>
      <c r="I11" s="57"/>
      <c r="J11" s="57"/>
      <c r="K11" s="13">
        <v>180000</v>
      </c>
      <c r="L11" s="9">
        <f>K11*B11</f>
        <v>180000</v>
      </c>
    </row>
    <row r="12" spans="2:12" ht="27" customHeight="1" x14ac:dyDescent="0.3">
      <c r="B12" s="16">
        <v>1</v>
      </c>
      <c r="C12" s="57" t="s">
        <v>77</v>
      </c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16000</v>
      </c>
    </row>
    <row r="13" spans="2:12" ht="27" customHeight="1" x14ac:dyDescent="0.3">
      <c r="B13" s="16">
        <v>1</v>
      </c>
      <c r="C13" s="57" t="s">
        <v>83</v>
      </c>
      <c r="D13" s="57"/>
      <c r="E13" s="57"/>
      <c r="F13" s="57"/>
      <c r="G13" s="57"/>
      <c r="H13" s="57"/>
      <c r="I13" s="57"/>
      <c r="J13" s="57"/>
      <c r="K13" s="13">
        <v>60000</v>
      </c>
      <c r="L13" s="9">
        <v>60000</v>
      </c>
    </row>
    <row r="14" spans="2:12" ht="27" customHeight="1" x14ac:dyDescent="0.3">
      <c r="B14" s="16">
        <v>3</v>
      </c>
      <c r="C14" s="57" t="s">
        <v>78</v>
      </c>
      <c r="D14" s="57"/>
      <c r="E14" s="57"/>
      <c r="F14" s="57"/>
      <c r="G14" s="57"/>
      <c r="H14" s="57"/>
      <c r="I14" s="57"/>
      <c r="J14" s="57"/>
      <c r="K14" s="13">
        <v>16000</v>
      </c>
      <c r="L14" s="9">
        <f>K14*B14</f>
        <v>48000</v>
      </c>
    </row>
    <row r="15" spans="2:12" ht="26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20.25" hidden="1" customHeight="1" x14ac:dyDescent="0.3">
      <c r="B16" s="16"/>
      <c r="C16" s="57"/>
      <c r="D16" s="57"/>
      <c r="E16" s="57"/>
      <c r="F16" s="57"/>
      <c r="G16" s="57"/>
      <c r="H16" s="57"/>
      <c r="I16" s="57"/>
      <c r="J16" s="57"/>
      <c r="K16" s="13"/>
      <c r="L16" s="9"/>
    </row>
    <row r="17" spans="2:12" ht="16.5" hidden="1" customHeight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hidden="1" x14ac:dyDescent="0.3">
      <c r="B21" s="10"/>
      <c r="C21" s="46"/>
      <c r="D21" s="46"/>
      <c r="E21" s="46"/>
      <c r="F21" s="46"/>
      <c r="G21" s="46"/>
      <c r="H21" s="46"/>
      <c r="I21" s="46"/>
      <c r="J21" s="46"/>
      <c r="K21" s="17"/>
      <c r="L21" s="11"/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13</v>
      </c>
      <c r="L22" s="11">
        <f>SUM(L11:L21)</f>
        <v>304000</v>
      </c>
    </row>
    <row r="23" spans="2:12" x14ac:dyDescent="0.3">
      <c r="B23" s="10"/>
      <c r="C23" s="7"/>
      <c r="D23" s="7"/>
      <c r="E23" s="7"/>
      <c r="F23" s="7"/>
      <c r="G23" s="7"/>
      <c r="H23" s="7"/>
      <c r="I23" s="7"/>
      <c r="J23" s="7"/>
      <c r="K23" s="7" t="s">
        <v>14</v>
      </c>
      <c r="L23" s="11">
        <f>L22*16%</f>
        <v>48640</v>
      </c>
    </row>
    <row r="24" spans="2:12" x14ac:dyDescent="0.3">
      <c r="B24" s="10"/>
      <c r="C24" s="2"/>
      <c r="D24" s="2"/>
      <c r="E24" s="2"/>
      <c r="F24" s="2"/>
      <c r="G24" s="2"/>
      <c r="H24" s="2"/>
      <c r="I24" s="2"/>
      <c r="J24" s="2"/>
      <c r="K24" s="5" t="s">
        <v>15</v>
      </c>
      <c r="L24" s="12">
        <f>L22+L23</f>
        <v>352640</v>
      </c>
    </row>
    <row r="25" spans="2:12" x14ac:dyDescent="0.3">
      <c r="B25" s="5" t="s">
        <v>6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" customHeight="1" x14ac:dyDescent="0.3"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</row>
    <row r="27" spans="2:12" ht="12.75" customHeight="1" x14ac:dyDescent="0.3">
      <c r="B27" s="48" t="s">
        <v>7</v>
      </c>
      <c r="C27" s="48"/>
      <c r="D27" s="48"/>
      <c r="E27" s="48"/>
      <c r="F27" s="2"/>
      <c r="G27" s="2"/>
      <c r="H27" s="2"/>
      <c r="I27" s="48"/>
      <c r="J27" s="48"/>
      <c r="K27" s="48"/>
      <c r="L27" s="48"/>
    </row>
    <row r="28" spans="2:12" x14ac:dyDescent="0.3">
      <c r="B28" s="48"/>
      <c r="C28" s="48"/>
      <c r="D28" s="48"/>
      <c r="E28" s="48"/>
      <c r="F28" s="2"/>
      <c r="G28" s="2"/>
      <c r="H28" s="49"/>
      <c r="I28" s="49"/>
      <c r="J28" s="49"/>
      <c r="K28" s="49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ht="23.25" customHeight="1" x14ac:dyDescent="0.3">
      <c r="B30" s="3"/>
      <c r="C30" s="3"/>
      <c r="D30" s="3"/>
      <c r="E30" s="3"/>
      <c r="F30" s="3"/>
      <c r="G30" s="3"/>
      <c r="H30" s="3"/>
      <c r="I30" s="3"/>
      <c r="J30" s="4"/>
      <c r="K30" s="4"/>
      <c r="L30" s="2"/>
    </row>
    <row r="31" spans="2:12" x14ac:dyDescent="0.3">
      <c r="B31" s="3" t="s">
        <v>24</v>
      </c>
      <c r="C31" s="3"/>
      <c r="D31" s="3"/>
      <c r="E31" s="3"/>
      <c r="F31" s="3"/>
      <c r="G31" s="3"/>
      <c r="H31" s="3"/>
      <c r="I31" s="3"/>
      <c r="J31" s="3"/>
      <c r="K31" s="4"/>
      <c r="L31" s="2"/>
    </row>
    <row r="32" spans="2:12" x14ac:dyDescent="0.3">
      <c r="B32" s="3" t="s">
        <v>60</v>
      </c>
      <c r="C32" s="4"/>
      <c r="D32" s="4"/>
      <c r="E32" s="4"/>
      <c r="F32" s="4"/>
      <c r="G32" s="4"/>
      <c r="H32" s="4"/>
      <c r="I32" s="3"/>
      <c r="J32" s="4"/>
      <c r="K32" s="6"/>
      <c r="L32" s="6"/>
    </row>
    <row r="33" spans="2:12" ht="18.75" customHeight="1" x14ac:dyDescent="0.3">
      <c r="B33" s="6"/>
      <c r="C33" s="6"/>
      <c r="D33" s="6"/>
      <c r="E33" s="6"/>
      <c r="F33" s="6"/>
      <c r="G33" s="6"/>
      <c r="H33" s="6"/>
      <c r="I33" s="2"/>
      <c r="J33" s="45"/>
      <c r="K33" s="45"/>
      <c r="L33" s="45"/>
    </row>
    <row r="34" spans="2:12" x14ac:dyDescent="0.3">
      <c r="B34" s="50" t="s">
        <v>29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</row>
    <row r="35" spans="2:12" x14ac:dyDescent="0.3">
      <c r="B35" s="42" t="s">
        <v>30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7" spans="2:12" x14ac:dyDescent="0.3">
      <c r="G37" s="1" t="s">
        <v>19</v>
      </c>
    </row>
  </sheetData>
  <mergeCells count="27">
    <mergeCell ref="J7:L7"/>
    <mergeCell ref="B2:L2"/>
    <mergeCell ref="B3:L3"/>
    <mergeCell ref="B4:L4"/>
    <mergeCell ref="B5:L5"/>
    <mergeCell ref="J6:L6"/>
    <mergeCell ref="C21:J21"/>
    <mergeCell ref="B9:L9"/>
    <mergeCell ref="C10:J10"/>
    <mergeCell ref="C11:J11"/>
    <mergeCell ref="C12:J12"/>
    <mergeCell ref="C14:J14"/>
    <mergeCell ref="C15:J15"/>
    <mergeCell ref="C16:J16"/>
    <mergeCell ref="C17:J17"/>
    <mergeCell ref="C18:J18"/>
    <mergeCell ref="C19:J19"/>
    <mergeCell ref="C20:J20"/>
    <mergeCell ref="C13:J13"/>
    <mergeCell ref="B34:L34"/>
    <mergeCell ref="B35:L35"/>
    <mergeCell ref="B26:L26"/>
    <mergeCell ref="B27:E27"/>
    <mergeCell ref="I27:L27"/>
    <mergeCell ref="B28:E28"/>
    <mergeCell ref="H28:K28"/>
    <mergeCell ref="J33:L3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4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79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/>
      <c r="G7" s="2"/>
      <c r="H7" s="8" t="s">
        <v>2</v>
      </c>
      <c r="I7" s="2" t="s">
        <v>62</v>
      </c>
      <c r="J7" s="51" t="s">
        <v>80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5.5" customHeight="1" x14ac:dyDescent="0.3">
      <c r="B11" s="16">
        <v>4</v>
      </c>
      <c r="C11" s="57" t="s">
        <v>81</v>
      </c>
      <c r="D11" s="57"/>
      <c r="E11" s="57"/>
      <c r="F11" s="57"/>
      <c r="G11" s="57"/>
      <c r="H11" s="57"/>
      <c r="I11" s="57"/>
      <c r="J11" s="57"/>
      <c r="K11" s="13">
        <f>79993/1.16</f>
        <v>68959.482758620696</v>
      </c>
      <c r="L11" s="9">
        <f>K11*B11</f>
        <v>275837.93103448278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275837.93103448278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44134.068965517246</v>
      </c>
    </row>
    <row r="23" spans="2:12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319972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" customHeight="1" x14ac:dyDescent="0.3">
      <c r="B25" s="47" t="s">
        <v>82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12.75" customHeight="1" x14ac:dyDescent="0.3">
      <c r="B26" s="48" t="s">
        <v>7</v>
      </c>
      <c r="C26" s="48"/>
      <c r="D26" s="48"/>
      <c r="E26" s="48"/>
      <c r="F26" s="2"/>
      <c r="G26" s="2"/>
      <c r="H26" s="2"/>
      <c r="I26" s="48"/>
      <c r="J26" s="48"/>
      <c r="K26" s="48"/>
      <c r="L26" s="48"/>
    </row>
    <row r="27" spans="2:12" x14ac:dyDescent="0.3">
      <c r="B27" s="48"/>
      <c r="C27" s="48"/>
      <c r="D27" s="48"/>
      <c r="E27" s="48"/>
      <c r="F27" s="2"/>
      <c r="G27" s="2"/>
      <c r="H27" s="49"/>
      <c r="I27" s="49"/>
      <c r="J27" s="49"/>
      <c r="K27" s="49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6">
    <mergeCell ref="B33:L33"/>
    <mergeCell ref="B34:L34"/>
    <mergeCell ref="B25:L25"/>
    <mergeCell ref="B26:E26"/>
    <mergeCell ref="I26:L26"/>
    <mergeCell ref="B27:E27"/>
    <mergeCell ref="H27:K27"/>
    <mergeCell ref="J32:L32"/>
    <mergeCell ref="C20:J20"/>
    <mergeCell ref="B9:L9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J7:L7"/>
    <mergeCell ref="B2:L2"/>
    <mergeCell ref="B3:L3"/>
    <mergeCell ref="B4:L4"/>
    <mergeCell ref="B5:L5"/>
    <mergeCell ref="J6:L6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4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85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84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5.5" customHeight="1" x14ac:dyDescent="0.3">
      <c r="B11" s="16">
        <v>1</v>
      </c>
      <c r="C11" s="57" t="s">
        <v>86</v>
      </c>
      <c r="D11" s="57"/>
      <c r="E11" s="57"/>
      <c r="F11" s="57"/>
      <c r="G11" s="57"/>
      <c r="H11" s="57"/>
      <c r="I11" s="57"/>
      <c r="J11" s="57"/>
      <c r="K11" s="13">
        <v>895500</v>
      </c>
      <c r="L11" s="9">
        <f>K11*B11</f>
        <v>895500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895500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143280</v>
      </c>
    </row>
    <row r="23" spans="2:12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1038780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" customHeight="1" x14ac:dyDescent="0.3">
      <c r="B25" s="47" t="s">
        <v>87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12.75" customHeight="1" x14ac:dyDescent="0.3">
      <c r="B26" s="48" t="s">
        <v>7</v>
      </c>
      <c r="C26" s="48"/>
      <c r="D26" s="48"/>
      <c r="E26" s="48"/>
      <c r="F26" s="2"/>
      <c r="G26" s="2"/>
      <c r="H26" s="2"/>
      <c r="I26" s="48"/>
      <c r="J26" s="48"/>
      <c r="K26" s="48"/>
      <c r="L26" s="48"/>
    </row>
    <row r="27" spans="2:12" x14ac:dyDescent="0.3">
      <c r="B27" s="48"/>
      <c r="C27" s="48"/>
      <c r="D27" s="48"/>
      <c r="E27" s="48"/>
      <c r="F27" s="2"/>
      <c r="G27" s="2"/>
      <c r="H27" s="49"/>
      <c r="I27" s="49"/>
      <c r="J27" s="49"/>
      <c r="K27" s="49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6">
    <mergeCell ref="J7:L7"/>
    <mergeCell ref="B2:L2"/>
    <mergeCell ref="B3:L3"/>
    <mergeCell ref="B4:L4"/>
    <mergeCell ref="B5:L5"/>
    <mergeCell ref="J6:L6"/>
    <mergeCell ref="C20:J20"/>
    <mergeCell ref="B9:L9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B33:L33"/>
    <mergeCell ref="B34:L34"/>
    <mergeCell ref="B25:L25"/>
    <mergeCell ref="B26:E26"/>
    <mergeCell ref="I26:L26"/>
    <mergeCell ref="B27:E27"/>
    <mergeCell ref="H27:K27"/>
    <mergeCell ref="J32:L32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89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/>
      <c r="G7" s="2"/>
      <c r="H7" s="8" t="s">
        <v>2</v>
      </c>
      <c r="I7" s="2"/>
      <c r="J7" s="51" t="s">
        <v>88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5.5" customHeight="1" x14ac:dyDescent="0.3">
      <c r="B11" s="16">
        <v>4</v>
      </c>
      <c r="C11" s="57" t="s">
        <v>90</v>
      </c>
      <c r="D11" s="57"/>
      <c r="E11" s="57"/>
      <c r="F11" s="57"/>
      <c r="G11" s="57"/>
      <c r="H11" s="57"/>
      <c r="I11" s="57"/>
      <c r="J11" s="57"/>
      <c r="K11" s="13">
        <f>29*1919.7</f>
        <v>55671.3</v>
      </c>
      <c r="L11" s="9">
        <f>K11*B11</f>
        <v>222685.2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222685.2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35629.632000000005</v>
      </c>
    </row>
    <row r="23" spans="2:12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258314.83200000002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" customHeight="1" x14ac:dyDescent="0.3">
      <c r="B25" s="47" t="s">
        <v>91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12.75" customHeight="1" x14ac:dyDescent="0.3">
      <c r="B26" s="48" t="s">
        <v>7</v>
      </c>
      <c r="C26" s="48"/>
      <c r="D26" s="48"/>
      <c r="E26" s="48"/>
      <c r="F26" s="2"/>
      <c r="G26" s="2"/>
      <c r="H26" s="2"/>
      <c r="I26" s="48"/>
      <c r="J26" s="48"/>
      <c r="K26" s="48"/>
      <c r="L26" s="48"/>
    </row>
    <row r="27" spans="2:12" x14ac:dyDescent="0.3">
      <c r="B27" s="48"/>
      <c r="C27" s="48"/>
      <c r="D27" s="48"/>
      <c r="E27" s="48"/>
      <c r="F27" s="2"/>
      <c r="G27" s="2"/>
      <c r="H27" s="49"/>
      <c r="I27" s="49"/>
      <c r="J27" s="49"/>
      <c r="K27" s="49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6">
    <mergeCell ref="B33:L33"/>
    <mergeCell ref="B34:L34"/>
    <mergeCell ref="B25:L25"/>
    <mergeCell ref="B26:E26"/>
    <mergeCell ref="I26:L26"/>
    <mergeCell ref="B27:E27"/>
    <mergeCell ref="H27:K27"/>
    <mergeCell ref="J32:L32"/>
    <mergeCell ref="C20:J20"/>
    <mergeCell ref="B9:L9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J7:L7"/>
    <mergeCell ref="B2:L2"/>
    <mergeCell ref="B3:L3"/>
    <mergeCell ref="B4:L4"/>
    <mergeCell ref="B5:L5"/>
    <mergeCell ref="J6:L6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7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92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97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5.5" customHeight="1" x14ac:dyDescent="0.3">
      <c r="B11" s="16">
        <v>100</v>
      </c>
      <c r="C11" s="57" t="s">
        <v>93</v>
      </c>
      <c r="D11" s="57"/>
      <c r="E11" s="57"/>
      <c r="F11" s="57"/>
      <c r="G11" s="57"/>
      <c r="H11" s="57"/>
      <c r="I11" s="57"/>
      <c r="J11" s="57"/>
      <c r="K11" s="13"/>
      <c r="L11" s="9">
        <v>12273000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12273000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v>0</v>
      </c>
    </row>
    <row r="23" spans="2:12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12273000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" customHeight="1" x14ac:dyDescent="0.3">
      <c r="B25" s="47" t="s">
        <v>94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12.75" customHeight="1" x14ac:dyDescent="0.3">
      <c r="B26" s="48" t="s">
        <v>7</v>
      </c>
      <c r="C26" s="48"/>
      <c r="D26" s="48"/>
      <c r="E26" s="48"/>
      <c r="F26" s="2"/>
      <c r="G26" s="2"/>
      <c r="H26" s="2"/>
      <c r="I26" s="48"/>
      <c r="J26" s="48"/>
      <c r="K26" s="48"/>
      <c r="L26" s="48"/>
    </row>
    <row r="27" spans="2:12" x14ac:dyDescent="0.3">
      <c r="B27" s="48"/>
      <c r="C27" s="48"/>
      <c r="D27" s="48"/>
      <c r="E27" s="48"/>
      <c r="F27" s="2"/>
      <c r="G27" s="2"/>
      <c r="H27" s="49"/>
      <c r="I27" s="49"/>
      <c r="J27" s="49"/>
      <c r="K27" s="49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6">
    <mergeCell ref="B33:L33"/>
    <mergeCell ref="B34:L34"/>
    <mergeCell ref="B25:L25"/>
    <mergeCell ref="B26:E26"/>
    <mergeCell ref="I26:L26"/>
    <mergeCell ref="B27:E27"/>
    <mergeCell ref="H27:K27"/>
    <mergeCell ref="J32:L32"/>
    <mergeCell ref="C20:J20"/>
    <mergeCell ref="B9:L9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J7:L7"/>
    <mergeCell ref="B2:L2"/>
    <mergeCell ref="B3:L3"/>
    <mergeCell ref="B4:L4"/>
    <mergeCell ref="B5:L5"/>
    <mergeCell ref="J6:L6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4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95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96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5.5" customHeight="1" x14ac:dyDescent="0.3">
      <c r="B11" s="21">
        <v>50000</v>
      </c>
      <c r="C11" s="57" t="s">
        <v>98</v>
      </c>
      <c r="D11" s="57"/>
      <c r="E11" s="57"/>
      <c r="F11" s="57"/>
      <c r="G11" s="57"/>
      <c r="H11" s="57"/>
      <c r="I11" s="57"/>
      <c r="J11" s="57"/>
      <c r="K11" s="13">
        <v>36</v>
      </c>
      <c r="L11" s="9">
        <f>K11*B11</f>
        <v>1800000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1800000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288000</v>
      </c>
    </row>
    <row r="23" spans="2:12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2088000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" customHeight="1" x14ac:dyDescent="0.3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12.75" customHeight="1" x14ac:dyDescent="0.3">
      <c r="B26" s="48" t="s">
        <v>7</v>
      </c>
      <c r="C26" s="48"/>
      <c r="D26" s="48"/>
      <c r="E26" s="48"/>
      <c r="F26" s="2"/>
      <c r="G26" s="2"/>
      <c r="H26" s="2"/>
      <c r="I26" s="48"/>
      <c r="J26" s="48"/>
      <c r="K26" s="48"/>
      <c r="L26" s="48"/>
    </row>
    <row r="27" spans="2:12" x14ac:dyDescent="0.3">
      <c r="B27" s="48"/>
      <c r="C27" s="48"/>
      <c r="D27" s="48"/>
      <c r="E27" s="48"/>
      <c r="F27" s="2"/>
      <c r="G27" s="2"/>
      <c r="H27" s="49"/>
      <c r="I27" s="49"/>
      <c r="J27" s="49"/>
      <c r="K27" s="49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6">
    <mergeCell ref="J7:L7"/>
    <mergeCell ref="B2:L2"/>
    <mergeCell ref="B3:L3"/>
    <mergeCell ref="B4:L4"/>
    <mergeCell ref="B5:L5"/>
    <mergeCell ref="J6:L6"/>
    <mergeCell ref="C20:J20"/>
    <mergeCell ref="B9:L9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B33:L33"/>
    <mergeCell ref="B34:L34"/>
    <mergeCell ref="B25:L25"/>
    <mergeCell ref="B26:E26"/>
    <mergeCell ref="I26:L26"/>
    <mergeCell ref="B27:E27"/>
    <mergeCell ref="H27:K27"/>
    <mergeCell ref="J32:L32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4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104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99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5.5" customHeight="1" x14ac:dyDescent="0.3">
      <c r="B11" s="21">
        <v>1</v>
      </c>
      <c r="C11" s="57" t="s">
        <v>105</v>
      </c>
      <c r="D11" s="57"/>
      <c r="E11" s="57"/>
      <c r="F11" s="57"/>
      <c r="G11" s="57"/>
      <c r="H11" s="57"/>
      <c r="I11" s="57"/>
      <c r="J11" s="57"/>
      <c r="K11" s="13">
        <v>216154</v>
      </c>
      <c r="L11" s="9">
        <f>K11*B11</f>
        <v>216154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216154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34584.639999999999</v>
      </c>
    </row>
    <row r="23" spans="2:12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250738.64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" customHeight="1" x14ac:dyDescent="0.3">
      <c r="B25" s="47" t="s">
        <v>102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12.75" customHeight="1" x14ac:dyDescent="0.3">
      <c r="B26" s="48" t="s">
        <v>7</v>
      </c>
      <c r="C26" s="48"/>
      <c r="D26" s="48"/>
      <c r="E26" s="48"/>
      <c r="F26" s="2"/>
      <c r="G26" s="2"/>
      <c r="H26" s="2"/>
      <c r="I26" s="48"/>
      <c r="J26" s="48"/>
      <c r="K26" s="48"/>
      <c r="L26" s="48"/>
    </row>
    <row r="27" spans="2:12" x14ac:dyDescent="0.3">
      <c r="B27" s="48"/>
      <c r="C27" s="48"/>
      <c r="D27" s="48"/>
      <c r="E27" s="48"/>
      <c r="F27" s="2"/>
      <c r="G27" s="2"/>
      <c r="H27" s="49"/>
      <c r="I27" s="49"/>
      <c r="J27" s="49"/>
      <c r="K27" s="49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6">
    <mergeCell ref="B33:L33"/>
    <mergeCell ref="B34:L34"/>
    <mergeCell ref="B25:L25"/>
    <mergeCell ref="B26:E26"/>
    <mergeCell ref="I26:L26"/>
    <mergeCell ref="B27:E27"/>
    <mergeCell ref="H27:K27"/>
    <mergeCell ref="J32:L32"/>
    <mergeCell ref="C20:J20"/>
    <mergeCell ref="B9:L9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J7:L7"/>
    <mergeCell ref="B2:L2"/>
    <mergeCell ref="B3:L3"/>
    <mergeCell ref="B4:L4"/>
    <mergeCell ref="B5:L5"/>
    <mergeCell ref="J6:L6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4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100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103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5.5" customHeight="1" x14ac:dyDescent="0.3">
      <c r="B11" s="21">
        <v>1500</v>
      </c>
      <c r="C11" s="57" t="s">
        <v>101</v>
      </c>
      <c r="D11" s="57"/>
      <c r="E11" s="57"/>
      <c r="F11" s="57"/>
      <c r="G11" s="57"/>
      <c r="H11" s="57"/>
      <c r="I11" s="57"/>
      <c r="J11" s="57"/>
      <c r="K11" s="13">
        <v>92.1</v>
      </c>
      <c r="L11" s="9">
        <f>K11*B11</f>
        <v>138150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138150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22104</v>
      </c>
    </row>
    <row r="23" spans="2:12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160254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" customHeight="1" x14ac:dyDescent="0.3">
      <c r="B25" s="47" t="s">
        <v>102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2:12" ht="12.75" customHeight="1" x14ac:dyDescent="0.3">
      <c r="B26" s="48" t="s">
        <v>7</v>
      </c>
      <c r="C26" s="48"/>
      <c r="D26" s="48"/>
      <c r="E26" s="48"/>
      <c r="F26" s="2"/>
      <c r="G26" s="2"/>
      <c r="H26" s="2"/>
      <c r="I26" s="48"/>
      <c r="J26" s="48"/>
      <c r="K26" s="48"/>
      <c r="L26" s="48"/>
    </row>
    <row r="27" spans="2:12" x14ac:dyDescent="0.3">
      <c r="B27" s="48"/>
      <c r="C27" s="48"/>
      <c r="D27" s="48"/>
      <c r="E27" s="48"/>
      <c r="F27" s="2"/>
      <c r="G27" s="2"/>
      <c r="H27" s="49"/>
      <c r="I27" s="49"/>
      <c r="J27" s="49"/>
      <c r="K27" s="49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6">
    <mergeCell ref="B33:L33"/>
    <mergeCell ref="B34:L34"/>
    <mergeCell ref="B25:L25"/>
    <mergeCell ref="B26:E26"/>
    <mergeCell ref="I26:L26"/>
    <mergeCell ref="B27:E27"/>
    <mergeCell ref="H27:K27"/>
    <mergeCell ref="J32:L32"/>
    <mergeCell ref="C20:J20"/>
    <mergeCell ref="B9:L9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J7:L7"/>
    <mergeCell ref="B2:L2"/>
    <mergeCell ref="B3:L3"/>
    <mergeCell ref="B4:L4"/>
    <mergeCell ref="B5:L5"/>
    <mergeCell ref="J6:L6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showGridLines="0" topLeftCell="A7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107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/>
      <c r="G7" s="2"/>
      <c r="H7" s="8" t="s">
        <v>2</v>
      </c>
      <c r="I7" s="2" t="s">
        <v>62</v>
      </c>
      <c r="J7" s="51" t="s">
        <v>106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42" customHeight="1" x14ac:dyDescent="0.3">
      <c r="B11" s="21">
        <v>1</v>
      </c>
      <c r="C11" s="57" t="s">
        <v>108</v>
      </c>
      <c r="D11" s="57"/>
      <c r="E11" s="57"/>
      <c r="F11" s="57"/>
      <c r="G11" s="57"/>
      <c r="H11" s="57"/>
      <c r="I11" s="57"/>
      <c r="J11" s="57"/>
      <c r="K11" s="13">
        <v>4600000</v>
      </c>
      <c r="L11" s="9">
        <f>K11*B11</f>
        <v>4600000</v>
      </c>
    </row>
    <row r="12" spans="2:12" ht="27" customHeight="1" x14ac:dyDescent="0.3">
      <c r="B12" s="16">
        <v>1</v>
      </c>
      <c r="C12" s="57" t="s">
        <v>117</v>
      </c>
      <c r="D12" s="57"/>
      <c r="E12" s="57"/>
      <c r="F12" s="57"/>
      <c r="G12" s="57"/>
      <c r="H12" s="57"/>
      <c r="I12" s="57"/>
      <c r="J12" s="57"/>
      <c r="K12" s="13">
        <v>200000</v>
      </c>
      <c r="L12" s="9">
        <f t="shared" ref="L12" si="0">K12*B12</f>
        <v>200000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/>
      <c r="L13" s="9"/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24"/>
      <c r="D20" s="24"/>
      <c r="E20" s="24"/>
      <c r="F20" s="24"/>
      <c r="G20" s="24"/>
      <c r="H20" s="24"/>
      <c r="I20" s="24"/>
      <c r="J20" s="24"/>
      <c r="K20" s="17"/>
      <c r="L20" s="11"/>
    </row>
    <row r="21" spans="2:12" hidden="1" x14ac:dyDescent="0.3">
      <c r="B21" s="10"/>
      <c r="C21" s="46"/>
      <c r="D21" s="46"/>
      <c r="E21" s="46"/>
      <c r="F21" s="46"/>
      <c r="G21" s="46"/>
      <c r="H21" s="46"/>
      <c r="I21" s="46"/>
      <c r="J21" s="46"/>
      <c r="K21" s="17"/>
      <c r="L21" s="11"/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13</v>
      </c>
      <c r="L22" s="11">
        <f>SUM(L11:L21)</f>
        <v>4800000</v>
      </c>
    </row>
    <row r="23" spans="2:12" x14ac:dyDescent="0.3">
      <c r="B23" s="10"/>
      <c r="C23" s="7"/>
      <c r="D23" s="7"/>
      <c r="E23" s="7"/>
      <c r="F23" s="7"/>
      <c r="G23" s="7"/>
      <c r="H23" s="7"/>
      <c r="I23" s="7"/>
      <c r="J23" s="7"/>
      <c r="K23" s="7" t="s">
        <v>14</v>
      </c>
      <c r="L23" s="11">
        <v>0</v>
      </c>
    </row>
    <row r="24" spans="2:12" ht="14.25" customHeight="1" x14ac:dyDescent="0.3">
      <c r="B24" s="10"/>
      <c r="C24" s="2"/>
      <c r="D24" s="2"/>
      <c r="E24" s="2"/>
      <c r="F24" s="2"/>
      <c r="G24" s="2"/>
      <c r="H24" s="2"/>
      <c r="I24" s="2"/>
      <c r="J24" s="2"/>
      <c r="K24" s="5" t="s">
        <v>15</v>
      </c>
      <c r="L24" s="12">
        <f>L22+L23</f>
        <v>4800000</v>
      </c>
    </row>
    <row r="25" spans="2:12" x14ac:dyDescent="0.3">
      <c r="B25" s="5" t="s">
        <v>6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60.75" customHeight="1" x14ac:dyDescent="0.3">
      <c r="B26" s="59" t="s">
        <v>109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2:12" ht="12.75" customHeight="1" x14ac:dyDescent="0.3">
      <c r="B27" s="48" t="s">
        <v>7</v>
      </c>
      <c r="C27" s="48"/>
      <c r="D27" s="48"/>
      <c r="E27" s="48"/>
      <c r="F27" s="2"/>
      <c r="G27" s="2"/>
      <c r="H27" s="2"/>
      <c r="I27" s="48"/>
      <c r="J27" s="48"/>
      <c r="K27" s="48"/>
      <c r="L27" s="48"/>
    </row>
    <row r="28" spans="2:12" x14ac:dyDescent="0.3">
      <c r="B28" s="48"/>
      <c r="C28" s="48"/>
      <c r="D28" s="48"/>
      <c r="E28" s="48"/>
      <c r="F28" s="2"/>
      <c r="G28" s="2"/>
      <c r="H28" s="49"/>
      <c r="I28" s="49"/>
      <c r="J28" s="49"/>
      <c r="K28" s="49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ht="23.25" customHeight="1" x14ac:dyDescent="0.3">
      <c r="B30" s="3"/>
      <c r="C30" s="3"/>
      <c r="D30" s="3"/>
      <c r="E30" s="3"/>
      <c r="F30" s="3"/>
      <c r="G30" s="3"/>
      <c r="H30" s="3"/>
      <c r="I30" s="3"/>
      <c r="J30" s="4"/>
      <c r="K30" s="4"/>
      <c r="L30" s="2"/>
    </row>
    <row r="31" spans="2:12" x14ac:dyDescent="0.3">
      <c r="B31" s="3" t="s">
        <v>24</v>
      </c>
      <c r="C31" s="3"/>
      <c r="D31" s="3"/>
      <c r="E31" s="3"/>
      <c r="F31" s="3"/>
      <c r="G31" s="3"/>
      <c r="H31" s="3"/>
      <c r="I31" s="3"/>
      <c r="J31" s="3"/>
      <c r="K31" s="4"/>
      <c r="L31" s="2"/>
    </row>
    <row r="32" spans="2:12" x14ac:dyDescent="0.3">
      <c r="B32" s="3" t="s">
        <v>60</v>
      </c>
      <c r="C32" s="4"/>
      <c r="D32" s="4"/>
      <c r="E32" s="4"/>
      <c r="F32" s="4"/>
      <c r="G32" s="4"/>
      <c r="H32" s="4"/>
      <c r="I32" s="3"/>
      <c r="J32" s="4"/>
      <c r="K32" s="6"/>
      <c r="L32" s="6"/>
    </row>
    <row r="33" spans="2:12" ht="18.75" customHeight="1" x14ac:dyDescent="0.3">
      <c r="B33" s="6"/>
      <c r="C33" s="6"/>
      <c r="D33" s="6"/>
      <c r="E33" s="6"/>
      <c r="F33" s="6"/>
      <c r="G33" s="6"/>
      <c r="H33" s="6"/>
      <c r="I33" s="2"/>
      <c r="J33" s="45"/>
      <c r="K33" s="45"/>
      <c r="L33" s="45"/>
    </row>
    <row r="34" spans="2:12" x14ac:dyDescent="0.3">
      <c r="B34" s="50" t="s">
        <v>29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</row>
    <row r="35" spans="2:12" x14ac:dyDescent="0.3">
      <c r="B35" s="42" t="s">
        <v>30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7" spans="2:12" x14ac:dyDescent="0.3">
      <c r="G37" s="1" t="s">
        <v>19</v>
      </c>
    </row>
  </sheetData>
  <mergeCells count="26">
    <mergeCell ref="J7:L7"/>
    <mergeCell ref="B2:L2"/>
    <mergeCell ref="B3:L3"/>
    <mergeCell ref="B4:L4"/>
    <mergeCell ref="B5:L5"/>
    <mergeCell ref="J6:L6"/>
    <mergeCell ref="C21:J21"/>
    <mergeCell ref="B9:L9"/>
    <mergeCell ref="C10:J10"/>
    <mergeCell ref="C11:J11"/>
    <mergeCell ref="C12:J12"/>
    <mergeCell ref="C13:J13"/>
    <mergeCell ref="C14:J14"/>
    <mergeCell ref="C15:J15"/>
    <mergeCell ref="C16:J16"/>
    <mergeCell ref="C17:J17"/>
    <mergeCell ref="C18:J18"/>
    <mergeCell ref="C19:J19"/>
    <mergeCell ref="B34:L34"/>
    <mergeCell ref="B35:L35"/>
    <mergeCell ref="B26:L26"/>
    <mergeCell ref="B27:E27"/>
    <mergeCell ref="I27:L27"/>
    <mergeCell ref="B28:E28"/>
    <mergeCell ref="H28:K28"/>
    <mergeCell ref="J33:L3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9"/>
  <sheetViews>
    <sheetView showGridLines="0" topLeftCell="A4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54296875" style="1" bestFit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42</v>
      </c>
      <c r="K6" s="56"/>
      <c r="L6" s="56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8</v>
      </c>
      <c r="G7" s="2"/>
      <c r="H7" s="8" t="s">
        <v>2</v>
      </c>
      <c r="I7" s="2"/>
      <c r="J7" s="51" t="s">
        <v>33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3.25" customHeight="1" x14ac:dyDescent="0.3">
      <c r="B11" s="16">
        <v>11</v>
      </c>
      <c r="C11" s="57" t="s">
        <v>36</v>
      </c>
      <c r="D11" s="57"/>
      <c r="E11" s="57"/>
      <c r="F11" s="57"/>
      <c r="G11" s="57"/>
      <c r="H11" s="57"/>
      <c r="I11" s="57"/>
      <c r="J11" s="57"/>
      <c r="K11" s="19">
        <v>1920000</v>
      </c>
      <c r="L11" s="9">
        <f>K11*B11</f>
        <v>21120000</v>
      </c>
    </row>
    <row r="12" spans="2:12" ht="23.25" customHeight="1" x14ac:dyDescent="0.3">
      <c r="B12" s="16">
        <v>12</v>
      </c>
      <c r="C12" s="57" t="s">
        <v>34</v>
      </c>
      <c r="D12" s="57"/>
      <c r="E12" s="57"/>
      <c r="F12" s="57"/>
      <c r="G12" s="57"/>
      <c r="H12" s="57"/>
      <c r="I12" s="57"/>
      <c r="J12" s="57"/>
      <c r="K12" s="19">
        <v>30000</v>
      </c>
      <c r="L12" s="9">
        <f t="shared" ref="L12:L18" si="0">K12*B12</f>
        <v>360000</v>
      </c>
    </row>
    <row r="13" spans="2:12" ht="23.25" customHeight="1" x14ac:dyDescent="0.3">
      <c r="B13" s="16">
        <v>1</v>
      </c>
      <c r="C13" s="57" t="s">
        <v>37</v>
      </c>
      <c r="D13" s="57"/>
      <c r="E13" s="57"/>
      <c r="F13" s="57"/>
      <c r="G13" s="57"/>
      <c r="H13" s="57"/>
      <c r="I13" s="57"/>
      <c r="J13" s="57"/>
      <c r="K13" s="19">
        <v>1500000</v>
      </c>
      <c r="L13" s="9">
        <f t="shared" si="0"/>
        <v>1500000</v>
      </c>
    </row>
    <row r="14" spans="2:12" ht="29.25" customHeight="1" x14ac:dyDescent="0.3">
      <c r="B14" s="16">
        <v>1</v>
      </c>
      <c r="C14" s="57" t="s">
        <v>38</v>
      </c>
      <c r="D14" s="57"/>
      <c r="E14" s="57"/>
      <c r="F14" s="57"/>
      <c r="G14" s="57"/>
      <c r="H14" s="57"/>
      <c r="I14" s="57"/>
      <c r="J14" s="57"/>
      <c r="K14" s="19">
        <v>350000</v>
      </c>
      <c r="L14" s="9">
        <f t="shared" si="0"/>
        <v>350000</v>
      </c>
    </row>
    <row r="15" spans="2:12" ht="23.25" customHeight="1" x14ac:dyDescent="0.3">
      <c r="B15" s="16">
        <v>2</v>
      </c>
      <c r="C15" s="57" t="s">
        <v>39</v>
      </c>
      <c r="D15" s="57"/>
      <c r="E15" s="57"/>
      <c r="F15" s="57"/>
      <c r="G15" s="57"/>
      <c r="H15" s="57"/>
      <c r="I15" s="57"/>
      <c r="J15" s="57"/>
      <c r="K15" s="19">
        <v>30000</v>
      </c>
      <c r="L15" s="9">
        <f t="shared" si="0"/>
        <v>60000</v>
      </c>
    </row>
    <row r="16" spans="2:12" ht="23.25" customHeight="1" x14ac:dyDescent="0.3">
      <c r="B16" s="16">
        <v>3</v>
      </c>
      <c r="C16" s="57" t="s">
        <v>35</v>
      </c>
      <c r="D16" s="57"/>
      <c r="E16" s="57"/>
      <c r="F16" s="57"/>
      <c r="G16" s="57"/>
      <c r="H16" s="57"/>
      <c r="I16" s="57"/>
      <c r="J16" s="57"/>
      <c r="K16" s="19">
        <v>45000</v>
      </c>
      <c r="L16" s="9">
        <f t="shared" si="0"/>
        <v>135000</v>
      </c>
    </row>
    <row r="17" spans="2:12" ht="23.25" customHeight="1" x14ac:dyDescent="0.3">
      <c r="B17" s="16">
        <v>75</v>
      </c>
      <c r="C17" s="57" t="s">
        <v>40</v>
      </c>
      <c r="D17" s="57"/>
      <c r="E17" s="57"/>
      <c r="F17" s="57"/>
      <c r="G17" s="57"/>
      <c r="H17" s="57"/>
      <c r="I17" s="57"/>
      <c r="J17" s="57"/>
      <c r="K17" s="19">
        <v>3500</v>
      </c>
      <c r="L17" s="9">
        <f t="shared" si="0"/>
        <v>262500</v>
      </c>
    </row>
    <row r="18" spans="2:12" ht="23.25" customHeight="1" x14ac:dyDescent="0.3">
      <c r="B18" s="16">
        <v>1</v>
      </c>
      <c r="C18" s="57" t="s">
        <v>41</v>
      </c>
      <c r="D18" s="57"/>
      <c r="E18" s="57"/>
      <c r="F18" s="57"/>
      <c r="G18" s="57"/>
      <c r="H18" s="57"/>
      <c r="I18" s="57"/>
      <c r="J18" s="57"/>
      <c r="K18" s="19">
        <v>190000</v>
      </c>
      <c r="L18" s="9">
        <f t="shared" si="0"/>
        <v>190000</v>
      </c>
    </row>
    <row r="19" spans="2:12" ht="16.5" hidden="1" customHeight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hidden="1" x14ac:dyDescent="0.3">
      <c r="B21" s="10"/>
      <c r="C21" s="46"/>
      <c r="D21" s="46"/>
      <c r="E21" s="46"/>
      <c r="F21" s="46"/>
      <c r="G21" s="46"/>
      <c r="H21" s="46"/>
      <c r="I21" s="46"/>
      <c r="J21" s="46"/>
      <c r="K21" s="17"/>
      <c r="L21" s="11"/>
    </row>
    <row r="22" spans="2:12" hidden="1" x14ac:dyDescent="0.3">
      <c r="B22" s="10"/>
      <c r="C22" s="46"/>
      <c r="D22" s="46"/>
      <c r="E22" s="46"/>
      <c r="F22" s="46"/>
      <c r="G22" s="46"/>
      <c r="H22" s="46"/>
      <c r="I22" s="46"/>
      <c r="J22" s="46"/>
      <c r="K22" s="17"/>
      <c r="L22" s="11"/>
    </row>
    <row r="23" spans="2:12" hidden="1" x14ac:dyDescent="0.3">
      <c r="B23" s="10"/>
      <c r="C23" s="46"/>
      <c r="D23" s="46"/>
      <c r="E23" s="46"/>
      <c r="F23" s="46"/>
      <c r="G23" s="46"/>
      <c r="H23" s="46"/>
      <c r="I23" s="46"/>
      <c r="J23" s="46"/>
      <c r="K23" s="17"/>
      <c r="L23" s="11"/>
    </row>
    <row r="24" spans="2:12" x14ac:dyDescent="0.3">
      <c r="B24" s="10"/>
      <c r="C24" s="7"/>
      <c r="D24" s="7"/>
      <c r="E24" s="7"/>
      <c r="F24" s="7"/>
      <c r="G24" s="7"/>
      <c r="H24" s="7"/>
      <c r="I24" s="7"/>
      <c r="J24" s="7"/>
      <c r="K24" s="7" t="s">
        <v>13</v>
      </c>
      <c r="L24" s="11">
        <f>SUM(L11:L23)</f>
        <v>23977500</v>
      </c>
    </row>
    <row r="25" spans="2:12" x14ac:dyDescent="0.3">
      <c r="B25" s="10"/>
      <c r="C25" s="7"/>
      <c r="D25" s="7"/>
      <c r="E25" s="7"/>
      <c r="F25" s="7"/>
      <c r="G25" s="7"/>
      <c r="H25" s="7"/>
      <c r="I25" s="7"/>
      <c r="J25" s="7"/>
      <c r="K25" s="7" t="s">
        <v>14</v>
      </c>
      <c r="L25" s="11">
        <f>L24*16%</f>
        <v>3836400</v>
      </c>
    </row>
    <row r="26" spans="2:12" x14ac:dyDescent="0.3">
      <c r="B26" s="10"/>
      <c r="C26" s="2"/>
      <c r="D26" s="2"/>
      <c r="E26" s="2"/>
      <c r="F26" s="2"/>
      <c r="G26" s="2"/>
      <c r="H26" s="2"/>
      <c r="I26" s="2"/>
      <c r="J26" s="2"/>
      <c r="K26" s="5" t="s">
        <v>15</v>
      </c>
      <c r="L26" s="12">
        <f>L24+L25</f>
        <v>27813900</v>
      </c>
    </row>
    <row r="27" spans="2:12" x14ac:dyDescent="0.3">
      <c r="B27" s="5" t="s">
        <v>6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" customHeight="1" x14ac:dyDescent="0.3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</row>
    <row r="29" spans="2:12" ht="12.75" customHeight="1" x14ac:dyDescent="0.3">
      <c r="B29" s="48" t="s">
        <v>16</v>
      </c>
      <c r="C29" s="48"/>
      <c r="D29" s="48"/>
      <c r="E29" s="48"/>
      <c r="F29" s="2"/>
      <c r="G29" s="2"/>
      <c r="H29" s="2"/>
      <c r="I29" s="48" t="s">
        <v>7</v>
      </c>
      <c r="J29" s="48"/>
      <c r="K29" s="48"/>
      <c r="L29" s="48"/>
    </row>
    <row r="30" spans="2:12" x14ac:dyDescent="0.3">
      <c r="B30" s="48"/>
      <c r="C30" s="48"/>
      <c r="D30" s="48"/>
      <c r="E30" s="48"/>
      <c r="F30" s="2"/>
      <c r="G30" s="2"/>
      <c r="H30" s="49"/>
      <c r="I30" s="49"/>
      <c r="J30" s="49"/>
      <c r="K30" s="49"/>
      <c r="L30" s="2"/>
    </row>
    <row r="31" spans="2:12" ht="23.25" customHeight="1" x14ac:dyDescent="0.3">
      <c r="B31" s="3"/>
      <c r="C31" s="3"/>
      <c r="D31" s="3"/>
      <c r="E31" s="3"/>
      <c r="F31" s="3"/>
      <c r="G31" s="3"/>
      <c r="H31" s="3"/>
      <c r="I31" s="3"/>
      <c r="J31" s="4"/>
      <c r="K31" s="4"/>
      <c r="L31" s="2"/>
    </row>
    <row r="32" spans="2:12" ht="12" customHeight="1" x14ac:dyDescent="0.3">
      <c r="B32" s="3"/>
      <c r="C32" s="3"/>
      <c r="D32" s="3"/>
      <c r="E32" s="3"/>
      <c r="F32" s="3"/>
      <c r="G32" s="3"/>
      <c r="H32" s="3"/>
      <c r="I32" s="3"/>
      <c r="J32" s="4"/>
      <c r="K32" s="4"/>
      <c r="L32" s="2"/>
    </row>
    <row r="33" spans="2:12" x14ac:dyDescent="0.3">
      <c r="B33" s="3" t="s">
        <v>24</v>
      </c>
      <c r="C33" s="3"/>
      <c r="D33" s="3"/>
      <c r="E33" s="3"/>
      <c r="F33" s="3"/>
      <c r="G33" s="3"/>
      <c r="H33" s="3"/>
      <c r="I33" s="3" t="s">
        <v>11</v>
      </c>
      <c r="J33" s="3"/>
      <c r="K33" s="4"/>
      <c r="L33" s="2"/>
    </row>
    <row r="34" spans="2:12" x14ac:dyDescent="0.3">
      <c r="B34" s="3" t="s">
        <v>25</v>
      </c>
      <c r="C34" s="4"/>
      <c r="D34" s="4"/>
      <c r="E34" s="4"/>
      <c r="F34" s="4"/>
      <c r="G34" s="4"/>
      <c r="H34" s="4"/>
      <c r="I34" s="3" t="s">
        <v>12</v>
      </c>
      <c r="J34" s="4"/>
      <c r="K34" s="6"/>
      <c r="L34" s="6"/>
    </row>
    <row r="35" spans="2:12" ht="12.75" customHeight="1" x14ac:dyDescent="0.3">
      <c r="B35" s="6"/>
      <c r="C35" s="6"/>
      <c r="D35" s="6"/>
      <c r="E35" s="6"/>
      <c r="F35" s="6"/>
      <c r="G35" s="6"/>
      <c r="H35" s="6"/>
      <c r="I35" s="2"/>
      <c r="J35" s="45"/>
      <c r="K35" s="45"/>
      <c r="L35" s="45"/>
    </row>
    <row r="36" spans="2:12" x14ac:dyDescent="0.3">
      <c r="B36" s="50" t="s">
        <v>29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</row>
    <row r="37" spans="2:12" x14ac:dyDescent="0.3">
      <c r="B37" s="42" t="s">
        <v>30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9" spans="2:12" x14ac:dyDescent="0.3">
      <c r="G39" s="1" t="s">
        <v>19</v>
      </c>
    </row>
  </sheetData>
  <mergeCells count="29">
    <mergeCell ref="B36:L36"/>
    <mergeCell ref="B37:L37"/>
    <mergeCell ref="C13:J13"/>
    <mergeCell ref="C14:J14"/>
    <mergeCell ref="C16:J16"/>
    <mergeCell ref="C17:J17"/>
    <mergeCell ref="B28:L28"/>
    <mergeCell ref="B29:E29"/>
    <mergeCell ref="I29:L29"/>
    <mergeCell ref="B30:E30"/>
    <mergeCell ref="H30:K30"/>
    <mergeCell ref="J35:L35"/>
    <mergeCell ref="C19:J19"/>
    <mergeCell ref="C20:J20"/>
    <mergeCell ref="C21:J21"/>
    <mergeCell ref="C22:J22"/>
    <mergeCell ref="C23:J23"/>
    <mergeCell ref="B9:L9"/>
    <mergeCell ref="C10:J10"/>
    <mergeCell ref="C11:J11"/>
    <mergeCell ref="C12:J12"/>
    <mergeCell ref="C15:J15"/>
    <mergeCell ref="C18:J18"/>
    <mergeCell ref="J7:L7"/>
    <mergeCell ref="B2:L2"/>
    <mergeCell ref="B3:L3"/>
    <mergeCell ref="B4:L4"/>
    <mergeCell ref="B5:L5"/>
    <mergeCell ref="J6:L6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110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111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42" customHeight="1" x14ac:dyDescent="0.3">
      <c r="B11" s="21">
        <v>15000</v>
      </c>
      <c r="C11" s="57" t="s">
        <v>112</v>
      </c>
      <c r="D11" s="57"/>
      <c r="E11" s="57"/>
      <c r="F11" s="57"/>
      <c r="G11" s="57"/>
      <c r="H11" s="57"/>
      <c r="I11" s="57"/>
      <c r="J11" s="57"/>
      <c r="K11" s="13">
        <v>170</v>
      </c>
      <c r="L11" s="9">
        <f>K11*B11</f>
        <v>2550000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2550000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408000</v>
      </c>
    </row>
    <row r="23" spans="2:12" ht="14.25" customHeight="1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2958000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3">
      <c r="B25" s="59" t="s">
        <v>113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2:12" ht="12.75" customHeight="1" x14ac:dyDescent="0.3">
      <c r="B26" s="22" t="s">
        <v>7</v>
      </c>
      <c r="C26" s="22"/>
      <c r="D26" s="22"/>
      <c r="E26" s="22"/>
      <c r="F26" s="2"/>
      <c r="G26" s="2"/>
      <c r="H26" s="2"/>
      <c r="I26" s="22"/>
      <c r="J26" s="22"/>
      <c r="K26" s="22"/>
      <c r="L26" s="22"/>
    </row>
    <row r="27" spans="2:12" x14ac:dyDescent="0.3">
      <c r="B27" s="22"/>
      <c r="C27" s="22"/>
      <c r="D27" s="22"/>
      <c r="E27" s="22"/>
      <c r="F27" s="2"/>
      <c r="G27" s="2"/>
      <c r="H27" s="23"/>
      <c r="I27" s="23"/>
      <c r="J27" s="23"/>
      <c r="K27" s="23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2">
    <mergeCell ref="B33:L33"/>
    <mergeCell ref="B34:L34"/>
    <mergeCell ref="B25:L25"/>
    <mergeCell ref="J32:L32"/>
    <mergeCell ref="C15:J15"/>
    <mergeCell ref="C16:J16"/>
    <mergeCell ref="C17:J17"/>
    <mergeCell ref="C18:J18"/>
    <mergeCell ref="C19:J19"/>
    <mergeCell ref="C20:J20"/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115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114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42" customHeight="1" x14ac:dyDescent="0.3">
      <c r="B11" s="21">
        <v>1000</v>
      </c>
      <c r="C11" s="57" t="s">
        <v>116</v>
      </c>
      <c r="D11" s="57"/>
      <c r="E11" s="57"/>
      <c r="F11" s="57"/>
      <c r="G11" s="57"/>
      <c r="H11" s="57"/>
      <c r="I11" s="57"/>
      <c r="J11" s="57"/>
      <c r="K11" s="13">
        <v>438</v>
      </c>
      <c r="L11" s="9">
        <f>K11*B11</f>
        <v>438000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438000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70080</v>
      </c>
    </row>
    <row r="23" spans="2:12" ht="14.25" customHeight="1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508080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3">
      <c r="B25" s="59" t="s">
        <v>113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2:12" ht="12.75" customHeight="1" x14ac:dyDescent="0.3">
      <c r="B26" s="22" t="s">
        <v>7</v>
      </c>
      <c r="C26" s="22"/>
      <c r="D26" s="22"/>
      <c r="E26" s="22"/>
      <c r="F26" s="2"/>
      <c r="G26" s="2"/>
      <c r="H26" s="2"/>
      <c r="I26" s="22"/>
      <c r="J26" s="22"/>
      <c r="K26" s="22"/>
      <c r="L26" s="22"/>
    </row>
    <row r="27" spans="2:12" x14ac:dyDescent="0.3">
      <c r="B27" s="22"/>
      <c r="C27" s="22"/>
      <c r="D27" s="22"/>
      <c r="E27" s="22"/>
      <c r="F27" s="2"/>
      <c r="G27" s="2"/>
      <c r="H27" s="23"/>
      <c r="I27" s="23"/>
      <c r="J27" s="23"/>
      <c r="K27" s="23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2"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  <mergeCell ref="B25:L25"/>
    <mergeCell ref="J32:L32"/>
    <mergeCell ref="B33:L33"/>
    <mergeCell ref="B34:L34"/>
    <mergeCell ref="C15:J15"/>
    <mergeCell ref="C16:J16"/>
    <mergeCell ref="C17:J17"/>
    <mergeCell ref="C18:J18"/>
    <mergeCell ref="C19:J19"/>
    <mergeCell ref="C20:J20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118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119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42" customHeight="1" x14ac:dyDescent="0.3">
      <c r="B11" s="21">
        <v>9</v>
      </c>
      <c r="C11" s="57" t="s">
        <v>120</v>
      </c>
      <c r="D11" s="57"/>
      <c r="E11" s="57"/>
      <c r="F11" s="57"/>
      <c r="G11" s="57"/>
      <c r="H11" s="57"/>
      <c r="I11" s="57"/>
      <c r="J11" s="57"/>
      <c r="K11" s="13">
        <v>34147.51</v>
      </c>
      <c r="L11" s="9">
        <f>K11*B11</f>
        <v>307327.59000000003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307327.59000000003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49172.414400000009</v>
      </c>
    </row>
    <row r="23" spans="2:12" ht="14.25" customHeight="1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356500.00440000003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3">
      <c r="B25" s="59" t="s">
        <v>121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2:12" ht="12.75" customHeight="1" x14ac:dyDescent="0.3">
      <c r="B26" s="22" t="s">
        <v>7</v>
      </c>
      <c r="C26" s="22"/>
      <c r="D26" s="22"/>
      <c r="E26" s="22"/>
      <c r="F26" s="2"/>
      <c r="G26" s="2"/>
      <c r="H26" s="2"/>
      <c r="I26" s="22"/>
      <c r="J26" s="22"/>
      <c r="K26" s="22"/>
      <c r="L26" s="22"/>
    </row>
    <row r="27" spans="2:12" x14ac:dyDescent="0.3">
      <c r="B27" s="22"/>
      <c r="C27" s="22"/>
      <c r="D27" s="22"/>
      <c r="E27" s="22"/>
      <c r="F27" s="2"/>
      <c r="G27" s="2"/>
      <c r="H27" s="23"/>
      <c r="I27" s="23"/>
      <c r="J27" s="23"/>
      <c r="K27" s="23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2"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  <mergeCell ref="B25:L25"/>
    <mergeCell ref="J32:L32"/>
    <mergeCell ref="B33:L33"/>
    <mergeCell ref="B34:L34"/>
    <mergeCell ref="C15:J15"/>
    <mergeCell ref="C16:J16"/>
    <mergeCell ref="C17:J17"/>
    <mergeCell ref="C18:J18"/>
    <mergeCell ref="C19:J19"/>
    <mergeCell ref="C20:J20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4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124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123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42" customHeight="1" x14ac:dyDescent="0.3">
      <c r="B11" s="21">
        <v>15000</v>
      </c>
      <c r="C11" s="57" t="s">
        <v>122</v>
      </c>
      <c r="D11" s="57"/>
      <c r="E11" s="57"/>
      <c r="F11" s="57"/>
      <c r="G11" s="57"/>
      <c r="H11" s="57"/>
      <c r="I11" s="57"/>
      <c r="J11" s="57"/>
      <c r="K11" s="13">
        <v>345</v>
      </c>
      <c r="L11" s="9">
        <f>K11*B11</f>
        <v>5175000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5175000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828000</v>
      </c>
    </row>
    <row r="23" spans="2:12" ht="14.25" customHeight="1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6003000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3">
      <c r="B25" s="59" t="s">
        <v>125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2:12" ht="12.75" customHeight="1" x14ac:dyDescent="0.3">
      <c r="B26" s="22" t="s">
        <v>7</v>
      </c>
      <c r="C26" s="22"/>
      <c r="D26" s="22"/>
      <c r="E26" s="22"/>
      <c r="F26" s="2"/>
      <c r="G26" s="2"/>
      <c r="H26" s="2"/>
      <c r="I26" s="22"/>
      <c r="J26" s="22"/>
      <c r="K26" s="22"/>
      <c r="L26" s="22"/>
    </row>
    <row r="27" spans="2:12" x14ac:dyDescent="0.3">
      <c r="B27" s="22"/>
      <c r="C27" s="22"/>
      <c r="D27" s="22"/>
      <c r="E27" s="22"/>
      <c r="F27" s="2"/>
      <c r="G27" s="2"/>
      <c r="H27" s="23"/>
      <c r="I27" s="23"/>
      <c r="J27" s="23"/>
      <c r="K27" s="23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2">
    <mergeCell ref="B25:L25"/>
    <mergeCell ref="J32:L32"/>
    <mergeCell ref="B33:L33"/>
    <mergeCell ref="B34:L34"/>
    <mergeCell ref="C15:J15"/>
    <mergeCell ref="C16:J16"/>
    <mergeCell ref="C17:J17"/>
    <mergeCell ref="C18:J18"/>
    <mergeCell ref="C19:J19"/>
    <mergeCell ref="C20:J20"/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showGridLines="0" topLeftCell="A11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7265625" style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8" t="s">
        <v>127</v>
      </c>
      <c r="K6" s="58"/>
      <c r="L6" s="58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126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42" customHeight="1" x14ac:dyDescent="0.3">
      <c r="B11" s="21">
        <v>15000</v>
      </c>
      <c r="C11" s="57" t="s">
        <v>128</v>
      </c>
      <c r="D11" s="57"/>
      <c r="E11" s="57"/>
      <c r="F11" s="57"/>
      <c r="G11" s="57"/>
      <c r="H11" s="57"/>
      <c r="I11" s="57"/>
      <c r="J11" s="57"/>
      <c r="K11" s="13">
        <v>65</v>
      </c>
      <c r="L11" s="9">
        <f>K11*B11</f>
        <v>975000</v>
      </c>
    </row>
    <row r="12" spans="2:12" ht="27" hidden="1" customHeight="1" x14ac:dyDescent="0.3">
      <c r="B12" s="16"/>
      <c r="C12" s="57"/>
      <c r="D12" s="57"/>
      <c r="E12" s="57"/>
      <c r="F12" s="57"/>
      <c r="G12" s="57"/>
      <c r="H12" s="57"/>
      <c r="I12" s="57"/>
      <c r="J12" s="57"/>
      <c r="K12" s="13">
        <v>16000</v>
      </c>
      <c r="L12" s="9">
        <f t="shared" ref="L12" si="0">K12*B12</f>
        <v>0</v>
      </c>
    </row>
    <row r="13" spans="2:12" ht="27" hidden="1" customHeight="1" x14ac:dyDescent="0.3">
      <c r="B13" s="16"/>
      <c r="C13" s="57"/>
      <c r="D13" s="57"/>
      <c r="E13" s="57"/>
      <c r="F13" s="57"/>
      <c r="G13" s="57"/>
      <c r="H13" s="57"/>
      <c r="I13" s="57"/>
      <c r="J13" s="57"/>
      <c r="K13" s="13">
        <v>16000</v>
      </c>
      <c r="L13" s="9">
        <f>K13*B13</f>
        <v>0</v>
      </c>
    </row>
    <row r="14" spans="2:12" ht="26.25" hidden="1" customHeight="1" x14ac:dyDescent="0.3">
      <c r="B14" s="16"/>
      <c r="C14" s="57"/>
      <c r="D14" s="57"/>
      <c r="E14" s="57"/>
      <c r="F14" s="57"/>
      <c r="G14" s="57"/>
      <c r="H14" s="57"/>
      <c r="I14" s="57"/>
      <c r="J14" s="57"/>
      <c r="K14" s="13"/>
      <c r="L14" s="9"/>
    </row>
    <row r="15" spans="2:12" ht="20.25" hidden="1" customHeight="1" x14ac:dyDescent="0.3">
      <c r="B15" s="16"/>
      <c r="C15" s="57"/>
      <c r="D15" s="57"/>
      <c r="E15" s="57"/>
      <c r="F15" s="57"/>
      <c r="G15" s="57"/>
      <c r="H15" s="57"/>
      <c r="I15" s="57"/>
      <c r="J15" s="57"/>
      <c r="K15" s="13"/>
      <c r="L15" s="9"/>
    </row>
    <row r="16" spans="2:12" ht="16.5" hidden="1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hidden="1" x14ac:dyDescent="0.3">
      <c r="B17" s="10"/>
      <c r="C17" s="46"/>
      <c r="D17" s="46"/>
      <c r="E17" s="46"/>
      <c r="F17" s="46"/>
      <c r="G17" s="46"/>
      <c r="H17" s="46"/>
      <c r="I17" s="46"/>
      <c r="J17" s="46"/>
      <c r="K17" s="17"/>
      <c r="L17" s="11"/>
    </row>
    <row r="18" spans="2:12" hidden="1" x14ac:dyDescent="0.3">
      <c r="B18" s="10"/>
      <c r="C18" s="46"/>
      <c r="D18" s="46"/>
      <c r="E18" s="46"/>
      <c r="F18" s="46"/>
      <c r="G18" s="46"/>
      <c r="H18" s="46"/>
      <c r="I18" s="46"/>
      <c r="J18" s="46"/>
      <c r="K18" s="17"/>
      <c r="L18" s="11"/>
    </row>
    <row r="19" spans="2:12" hidden="1" x14ac:dyDescent="0.3">
      <c r="B19" s="10"/>
      <c r="C19" s="46"/>
      <c r="D19" s="46"/>
      <c r="E19" s="46"/>
      <c r="F19" s="46"/>
      <c r="G19" s="46"/>
      <c r="H19" s="46"/>
      <c r="I19" s="46"/>
      <c r="J19" s="46"/>
      <c r="K19" s="17"/>
      <c r="L19" s="11"/>
    </row>
    <row r="20" spans="2:12" hidden="1" x14ac:dyDescent="0.3">
      <c r="B20" s="10"/>
      <c r="C20" s="46"/>
      <c r="D20" s="46"/>
      <c r="E20" s="46"/>
      <c r="F20" s="46"/>
      <c r="G20" s="46"/>
      <c r="H20" s="46"/>
      <c r="I20" s="46"/>
      <c r="J20" s="46"/>
      <c r="K20" s="17"/>
      <c r="L20" s="11"/>
    </row>
    <row r="21" spans="2:12" x14ac:dyDescent="0.3">
      <c r="B21" s="10"/>
      <c r="C21" s="7"/>
      <c r="D21" s="7"/>
      <c r="E21" s="7"/>
      <c r="F21" s="7"/>
      <c r="G21" s="7"/>
      <c r="H21" s="7"/>
      <c r="I21" s="7"/>
      <c r="J21" s="7"/>
      <c r="K21" s="7" t="s">
        <v>13</v>
      </c>
      <c r="L21" s="11">
        <f>SUM(L11:L20)</f>
        <v>975000</v>
      </c>
    </row>
    <row r="22" spans="2:12" x14ac:dyDescent="0.3">
      <c r="B22" s="10"/>
      <c r="C22" s="7"/>
      <c r="D22" s="7"/>
      <c r="E22" s="7"/>
      <c r="F22" s="7"/>
      <c r="G22" s="7"/>
      <c r="H22" s="7"/>
      <c r="I22" s="7"/>
      <c r="J22" s="7"/>
      <c r="K22" s="7" t="s">
        <v>14</v>
      </c>
      <c r="L22" s="11">
        <f>L21*16%</f>
        <v>156000</v>
      </c>
    </row>
    <row r="23" spans="2:12" ht="14.25" customHeight="1" x14ac:dyDescent="0.3">
      <c r="B23" s="10"/>
      <c r="C23" s="2"/>
      <c r="D23" s="2"/>
      <c r="E23" s="2"/>
      <c r="F23" s="2"/>
      <c r="G23" s="2"/>
      <c r="H23" s="2"/>
      <c r="I23" s="2"/>
      <c r="J23" s="2"/>
      <c r="K23" s="5" t="s">
        <v>15</v>
      </c>
      <c r="L23" s="12">
        <f>L21+L22</f>
        <v>1131000</v>
      </c>
    </row>
    <row r="24" spans="2:12" x14ac:dyDescent="0.3">
      <c r="B24" s="5" t="s">
        <v>6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3">
      <c r="B25" s="59" t="s">
        <v>125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2:12" ht="12.75" customHeight="1" x14ac:dyDescent="0.3">
      <c r="B26" s="22" t="s">
        <v>7</v>
      </c>
      <c r="C26" s="22"/>
      <c r="D26" s="22"/>
      <c r="E26" s="22"/>
      <c r="F26" s="2"/>
      <c r="G26" s="2"/>
      <c r="H26" s="2"/>
      <c r="I26" s="22"/>
      <c r="J26" s="22"/>
      <c r="K26" s="22"/>
      <c r="L26" s="22"/>
    </row>
    <row r="27" spans="2:12" x14ac:dyDescent="0.3">
      <c r="B27" s="22"/>
      <c r="C27" s="22"/>
      <c r="D27" s="22"/>
      <c r="E27" s="22"/>
      <c r="F27" s="2"/>
      <c r="G27" s="2"/>
      <c r="H27" s="23"/>
      <c r="I27" s="23"/>
      <c r="J27" s="23"/>
      <c r="K27" s="23"/>
      <c r="L27" s="2"/>
    </row>
    <row r="28" spans="2:12" ht="23.25" customHeight="1" x14ac:dyDescent="0.3">
      <c r="B28" s="3"/>
      <c r="C28" s="3"/>
      <c r="D28" s="3"/>
      <c r="E28" s="3"/>
      <c r="F28" s="3"/>
      <c r="G28" s="3"/>
      <c r="H28" s="3"/>
      <c r="I28" s="3"/>
      <c r="J28" s="4"/>
      <c r="K28" s="4"/>
      <c r="L28" s="2"/>
    </row>
    <row r="29" spans="2:12" ht="23.25" customHeight="1" x14ac:dyDescent="0.3">
      <c r="B29" s="3"/>
      <c r="C29" s="3"/>
      <c r="D29" s="3"/>
      <c r="E29" s="3"/>
      <c r="F29" s="3"/>
      <c r="G29" s="3"/>
      <c r="H29" s="3"/>
      <c r="I29" s="3"/>
      <c r="J29" s="4"/>
      <c r="K29" s="4"/>
      <c r="L29" s="2"/>
    </row>
    <row r="30" spans="2:12" x14ac:dyDescent="0.3">
      <c r="B30" s="3" t="s">
        <v>24</v>
      </c>
      <c r="C30" s="3"/>
      <c r="D30" s="3"/>
      <c r="E30" s="3"/>
      <c r="F30" s="3"/>
      <c r="G30" s="3"/>
      <c r="H30" s="3"/>
      <c r="I30" s="3"/>
      <c r="J30" s="3"/>
      <c r="K30" s="4"/>
      <c r="L30" s="2"/>
    </row>
    <row r="31" spans="2:12" x14ac:dyDescent="0.3">
      <c r="B31" s="3" t="s">
        <v>60</v>
      </c>
      <c r="C31" s="4"/>
      <c r="D31" s="4"/>
      <c r="E31" s="4"/>
      <c r="F31" s="4"/>
      <c r="G31" s="4"/>
      <c r="H31" s="4"/>
      <c r="I31" s="3"/>
      <c r="J31" s="4"/>
      <c r="K31" s="6"/>
      <c r="L31" s="6"/>
    </row>
    <row r="32" spans="2:12" ht="18.75" customHeight="1" x14ac:dyDescent="0.3">
      <c r="B32" s="6"/>
      <c r="C32" s="6"/>
      <c r="D32" s="6"/>
      <c r="E32" s="6"/>
      <c r="F32" s="6"/>
      <c r="G32" s="6"/>
      <c r="H32" s="6"/>
      <c r="I32" s="2"/>
      <c r="J32" s="45"/>
      <c r="K32" s="45"/>
      <c r="L32" s="45"/>
    </row>
    <row r="33" spans="2:12" x14ac:dyDescent="0.3">
      <c r="B33" s="50" t="s">
        <v>29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2:12" x14ac:dyDescent="0.3">
      <c r="B34" s="42" t="s">
        <v>30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2" x14ac:dyDescent="0.3">
      <c r="G36" s="1" t="s">
        <v>19</v>
      </c>
    </row>
  </sheetData>
  <mergeCells count="22"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  <mergeCell ref="B25:L25"/>
    <mergeCell ref="J32:L32"/>
    <mergeCell ref="B33:L33"/>
    <mergeCell ref="B34:L34"/>
    <mergeCell ref="C15:J15"/>
    <mergeCell ref="C16:J16"/>
    <mergeCell ref="C17:J17"/>
    <mergeCell ref="C18:J18"/>
    <mergeCell ref="C19:J19"/>
    <mergeCell ref="C20:J20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abSelected="1" workbookViewId="0">
      <selection activeCell="J7" sqref="J7:L7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4.453125" style="1" customWidth="1"/>
    <col min="8" max="8" width="16.26953125" style="1" customWidth="1"/>
    <col min="9" max="10" width="11.453125" style="1"/>
    <col min="11" max="11" width="13.7265625" style="1" customWidth="1"/>
    <col min="12" max="12" width="12.7265625" style="1" customWidth="1"/>
    <col min="13" max="16384" width="11.453125" style="1"/>
  </cols>
  <sheetData>
    <row r="1" spans="1:14" ht="14.25" customHeight="1" x14ac:dyDescent="0.3">
      <c r="A1" s="60"/>
      <c r="B1" s="60"/>
      <c r="C1" s="62" t="s">
        <v>138</v>
      </c>
      <c r="D1" s="62"/>
      <c r="E1" s="62"/>
      <c r="F1" s="62"/>
      <c r="G1" s="62"/>
      <c r="H1" s="62"/>
      <c r="I1" s="63"/>
      <c r="J1" s="60" t="s">
        <v>139</v>
      </c>
      <c r="K1" s="60"/>
      <c r="L1" s="60">
        <v>0</v>
      </c>
      <c r="M1" s="60"/>
      <c r="N1" s="30"/>
    </row>
    <row r="2" spans="1:14" ht="14.25" customHeight="1" x14ac:dyDescent="0.3">
      <c r="A2" s="60"/>
      <c r="B2" s="60"/>
      <c r="C2" s="62"/>
      <c r="D2" s="62"/>
      <c r="E2" s="62"/>
      <c r="F2" s="62"/>
      <c r="G2" s="62"/>
      <c r="H2" s="62"/>
      <c r="I2" s="63"/>
      <c r="J2" s="60"/>
      <c r="K2" s="60"/>
      <c r="L2" s="60"/>
      <c r="M2" s="60"/>
      <c r="N2" s="31"/>
    </row>
    <row r="3" spans="1:14" ht="14.25" customHeight="1" x14ac:dyDescent="0.3">
      <c r="A3" s="60"/>
      <c r="B3" s="60"/>
      <c r="C3" s="60" t="s">
        <v>137</v>
      </c>
      <c r="D3" s="60"/>
      <c r="E3" s="60"/>
      <c r="F3" s="60"/>
      <c r="G3" s="60"/>
      <c r="H3" s="60"/>
      <c r="I3" s="60"/>
      <c r="J3" s="60" t="s">
        <v>140</v>
      </c>
      <c r="K3" s="60"/>
      <c r="L3" s="60" t="s">
        <v>143</v>
      </c>
      <c r="M3" s="60"/>
      <c r="N3" s="31"/>
    </row>
    <row r="4" spans="1:14" ht="14.25" customHeigh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31"/>
    </row>
    <row r="5" spans="1:14" x14ac:dyDescent="0.3">
      <c r="A5" s="3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1"/>
    </row>
    <row r="6" spans="1:14" ht="24.75" customHeight="1" x14ac:dyDescent="0.3">
      <c r="A6" s="32"/>
      <c r="B6" s="2"/>
      <c r="C6" s="2"/>
      <c r="D6" s="2"/>
      <c r="E6" s="2"/>
      <c r="F6" s="2"/>
      <c r="G6" s="2"/>
      <c r="H6" s="2"/>
      <c r="I6" s="2"/>
      <c r="J6" s="58" t="s">
        <v>134</v>
      </c>
      <c r="K6" s="58"/>
      <c r="L6" s="58"/>
      <c r="M6" s="2"/>
      <c r="N6" s="31"/>
    </row>
    <row r="7" spans="1:14" ht="21" customHeight="1" x14ac:dyDescent="0.3">
      <c r="A7" s="32"/>
      <c r="B7" s="43" t="s">
        <v>142</v>
      </c>
      <c r="C7" s="43"/>
      <c r="D7" s="43"/>
      <c r="E7" s="36" t="s">
        <v>1</v>
      </c>
      <c r="F7" s="61"/>
      <c r="G7" s="61"/>
      <c r="H7" s="36" t="s">
        <v>2</v>
      </c>
      <c r="I7" s="37"/>
      <c r="J7" s="51" t="s">
        <v>135</v>
      </c>
      <c r="K7" s="51"/>
      <c r="L7" s="51"/>
      <c r="M7" s="37"/>
      <c r="N7" s="31"/>
    </row>
    <row r="8" spans="1:14" ht="19.5" customHeight="1" x14ac:dyDescent="0.3">
      <c r="A8" s="32"/>
      <c r="B8" s="2"/>
      <c r="C8" s="2"/>
      <c r="D8" s="2"/>
      <c r="E8" s="2"/>
      <c r="F8" s="2"/>
      <c r="G8" s="2"/>
      <c r="H8" s="2"/>
      <c r="I8" s="2"/>
      <c r="J8" s="4"/>
      <c r="K8" s="2"/>
      <c r="L8" s="2"/>
      <c r="M8" s="2"/>
      <c r="N8" s="31"/>
    </row>
    <row r="9" spans="1:14" x14ac:dyDescent="0.3">
      <c r="A9" s="32"/>
      <c r="B9" s="66" t="s">
        <v>141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2"/>
      <c r="N9" s="31"/>
    </row>
    <row r="10" spans="1:14" x14ac:dyDescent="0.3">
      <c r="A10" s="32"/>
      <c r="B10" s="38" t="s">
        <v>3</v>
      </c>
      <c r="C10" s="67" t="s">
        <v>4</v>
      </c>
      <c r="D10" s="68"/>
      <c r="E10" s="68"/>
      <c r="F10" s="68"/>
      <c r="G10" s="68"/>
      <c r="H10" s="68"/>
      <c r="I10" s="68"/>
      <c r="J10" s="69"/>
      <c r="K10" s="39" t="s">
        <v>17</v>
      </c>
      <c r="L10" s="40" t="s">
        <v>18</v>
      </c>
      <c r="M10" s="2"/>
      <c r="N10" s="31"/>
    </row>
    <row r="11" spans="1:14" ht="24.75" customHeight="1" x14ac:dyDescent="0.3">
      <c r="A11" s="32"/>
      <c r="B11" s="28"/>
      <c r="C11" s="65"/>
      <c r="D11" s="65"/>
      <c r="E11" s="65"/>
      <c r="F11" s="65"/>
      <c r="G11" s="65"/>
      <c r="H11" s="65"/>
      <c r="I11" s="65"/>
      <c r="J11" s="65"/>
      <c r="K11" s="26"/>
      <c r="L11" s="27"/>
      <c r="M11" s="2"/>
      <c r="N11" s="31"/>
    </row>
    <row r="12" spans="1:14" ht="30" customHeight="1" x14ac:dyDescent="0.3">
      <c r="A12" s="32"/>
      <c r="B12" s="28"/>
      <c r="C12" s="65"/>
      <c r="D12" s="65"/>
      <c r="E12" s="65"/>
      <c r="F12" s="65"/>
      <c r="G12" s="65"/>
      <c r="H12" s="65"/>
      <c r="I12" s="65"/>
      <c r="J12" s="65"/>
      <c r="K12" s="26"/>
      <c r="L12" s="27"/>
      <c r="M12" s="2"/>
      <c r="N12" s="31"/>
    </row>
    <row r="13" spans="1:14" x14ac:dyDescent="0.3">
      <c r="A13" s="32"/>
      <c r="B13" s="10"/>
      <c r="C13" s="7"/>
      <c r="D13" s="7"/>
      <c r="E13" s="7"/>
      <c r="F13" s="7"/>
      <c r="G13" s="7"/>
      <c r="H13" s="7"/>
      <c r="I13" s="7"/>
      <c r="J13" s="7"/>
      <c r="K13" s="7" t="s">
        <v>13</v>
      </c>
      <c r="L13" s="11">
        <f>SUM(L11:L12)</f>
        <v>0</v>
      </c>
      <c r="M13" s="2"/>
      <c r="N13" s="31"/>
    </row>
    <row r="14" spans="1:14" x14ac:dyDescent="0.3">
      <c r="A14" s="32"/>
      <c r="B14" s="10"/>
      <c r="C14" s="7"/>
      <c r="D14" s="7"/>
      <c r="E14" s="7"/>
      <c r="F14" s="7"/>
      <c r="G14" s="7"/>
      <c r="H14" s="7"/>
      <c r="I14" s="7"/>
      <c r="J14" s="7"/>
      <c r="K14" s="7" t="s">
        <v>14</v>
      </c>
      <c r="L14" s="11">
        <f>L13*16%</f>
        <v>0</v>
      </c>
      <c r="M14" s="2"/>
      <c r="N14" s="31"/>
    </row>
    <row r="15" spans="1:14" ht="14.25" customHeight="1" x14ac:dyDescent="0.3">
      <c r="A15" s="32"/>
      <c r="B15" s="10"/>
      <c r="C15" s="2"/>
      <c r="D15" s="2"/>
      <c r="E15" s="2"/>
      <c r="F15" s="2"/>
      <c r="G15" s="2"/>
      <c r="H15" s="2"/>
      <c r="I15" s="2"/>
      <c r="J15" s="2"/>
      <c r="K15" s="5" t="s">
        <v>15</v>
      </c>
      <c r="L15" s="12">
        <f>L13+L14</f>
        <v>0</v>
      </c>
      <c r="M15" s="2"/>
      <c r="N15" s="31"/>
    </row>
    <row r="16" spans="1:14" ht="14.25" customHeight="1" x14ac:dyDescent="0.3">
      <c r="A16" s="32"/>
      <c r="B16" s="25" t="s">
        <v>129</v>
      </c>
      <c r="C16" s="2"/>
      <c r="D16" s="2"/>
      <c r="E16" s="2"/>
      <c r="F16" s="2"/>
      <c r="G16" s="2"/>
      <c r="H16" s="2"/>
      <c r="I16" s="2"/>
      <c r="J16" s="2"/>
      <c r="K16" s="5"/>
      <c r="L16" s="12"/>
      <c r="M16" s="2"/>
      <c r="N16" s="31"/>
    </row>
    <row r="17" spans="1:14" ht="14.25" customHeight="1" x14ac:dyDescent="0.3">
      <c r="A17" s="32"/>
      <c r="B17" s="25" t="s">
        <v>130</v>
      </c>
      <c r="C17" s="2"/>
      <c r="D17" s="2"/>
      <c r="E17" s="2"/>
      <c r="F17" s="2"/>
      <c r="G17" s="2"/>
      <c r="H17" s="2"/>
      <c r="I17" s="2"/>
      <c r="J17" s="2"/>
      <c r="K17" s="5"/>
      <c r="L17" s="12"/>
      <c r="M17" s="2"/>
      <c r="N17" s="31"/>
    </row>
    <row r="18" spans="1:14" ht="14.25" customHeight="1" x14ac:dyDescent="0.3">
      <c r="A18" s="32"/>
      <c r="B18" s="25" t="s">
        <v>131</v>
      </c>
      <c r="C18" s="2"/>
      <c r="D18" s="2"/>
      <c r="E18" s="2"/>
      <c r="F18" s="2"/>
      <c r="G18" s="2"/>
      <c r="H18" s="2"/>
      <c r="I18" s="2"/>
      <c r="J18" s="2"/>
      <c r="K18" s="5"/>
      <c r="L18" s="12"/>
      <c r="M18" s="2"/>
      <c r="N18" s="31"/>
    </row>
    <row r="19" spans="1:14" ht="14.25" customHeight="1" x14ac:dyDescent="0.3">
      <c r="A19" s="32"/>
      <c r="B19" s="25" t="s">
        <v>132</v>
      </c>
      <c r="C19" s="2"/>
      <c r="D19" s="2"/>
      <c r="E19" s="2"/>
      <c r="F19" s="2"/>
      <c r="G19" s="2"/>
      <c r="H19" s="2"/>
      <c r="I19" s="2"/>
      <c r="J19" s="2"/>
      <c r="K19" s="5"/>
      <c r="L19" s="12"/>
      <c r="M19" s="2"/>
      <c r="N19" s="31"/>
    </row>
    <row r="20" spans="1:14" ht="14.25" customHeight="1" x14ac:dyDescent="0.3">
      <c r="A20" s="32"/>
      <c r="B20" s="10"/>
      <c r="C20" s="2"/>
      <c r="D20" s="2"/>
      <c r="E20" s="2"/>
      <c r="F20" s="2"/>
      <c r="G20" s="2"/>
      <c r="H20" s="2"/>
      <c r="I20" s="2"/>
      <c r="J20" s="2"/>
      <c r="K20" s="5"/>
      <c r="L20" s="12"/>
      <c r="M20" s="2"/>
      <c r="N20" s="31"/>
    </row>
    <row r="21" spans="1:14" x14ac:dyDescent="0.3">
      <c r="A21" s="32"/>
      <c r="B21" s="5" t="s">
        <v>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1"/>
    </row>
    <row r="22" spans="1:14" x14ac:dyDescent="0.3">
      <c r="A22" s="32"/>
      <c r="B22" s="59" t="s">
        <v>133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2"/>
      <c r="N22" s="31"/>
    </row>
    <row r="23" spans="1:14" x14ac:dyDescent="0.3">
      <c r="A23" s="32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"/>
      <c r="N23" s="31"/>
    </row>
    <row r="24" spans="1:14" ht="12.75" customHeight="1" x14ac:dyDescent="0.3">
      <c r="A24" s="32"/>
      <c r="B24" s="41" t="s">
        <v>7</v>
      </c>
      <c r="C24" s="22"/>
      <c r="D24" s="22"/>
      <c r="E24" s="22"/>
      <c r="F24" s="2"/>
      <c r="G24" s="2"/>
      <c r="H24" s="2"/>
      <c r="I24" s="22"/>
      <c r="J24" s="22"/>
      <c r="K24" s="22"/>
      <c r="L24" s="22"/>
      <c r="M24" s="2"/>
      <c r="N24" s="31"/>
    </row>
    <row r="25" spans="1:14" x14ac:dyDescent="0.3">
      <c r="A25" s="32"/>
      <c r="B25" s="22"/>
      <c r="C25" s="22"/>
      <c r="D25" s="22"/>
      <c r="E25" s="22"/>
      <c r="F25" s="2"/>
      <c r="G25" s="2"/>
      <c r="H25" s="23"/>
      <c r="I25" s="23"/>
      <c r="J25" s="23"/>
      <c r="K25" s="23"/>
      <c r="L25" s="2"/>
      <c r="M25" s="2"/>
      <c r="N25" s="31"/>
    </row>
    <row r="26" spans="1:14" ht="11.25" customHeight="1" x14ac:dyDescent="0.3">
      <c r="A26" s="32"/>
      <c r="B26" s="3"/>
      <c r="C26" s="3"/>
      <c r="D26" s="3"/>
      <c r="E26" s="3"/>
      <c r="F26" s="3"/>
      <c r="G26" s="3"/>
      <c r="H26" s="3"/>
      <c r="I26" s="3"/>
      <c r="J26" s="4"/>
      <c r="K26" s="4"/>
      <c r="L26" s="2"/>
      <c r="M26" s="2"/>
      <c r="N26" s="31"/>
    </row>
    <row r="27" spans="1:14" ht="23.25" customHeight="1" x14ac:dyDescent="0.3">
      <c r="A27" s="32"/>
      <c r="B27" s="44"/>
      <c r="C27" s="44"/>
      <c r="D27" s="44"/>
      <c r="E27" s="44"/>
      <c r="F27" s="3"/>
      <c r="G27" s="3"/>
      <c r="H27" s="3"/>
      <c r="I27" s="3"/>
      <c r="J27" s="4"/>
      <c r="K27" s="4"/>
      <c r="L27" s="2"/>
      <c r="M27" s="2"/>
      <c r="N27" s="31"/>
    </row>
    <row r="28" spans="1:14" x14ac:dyDescent="0.3">
      <c r="A28" s="32"/>
      <c r="B28" s="3" t="s">
        <v>136</v>
      </c>
      <c r="C28" s="3"/>
      <c r="D28" s="3"/>
      <c r="E28" s="3"/>
      <c r="F28" s="3"/>
      <c r="G28" s="3"/>
      <c r="H28" s="3"/>
      <c r="I28" s="3"/>
      <c r="J28" s="3"/>
      <c r="K28" s="4"/>
      <c r="L28" s="2"/>
      <c r="M28" s="2"/>
      <c r="N28" s="31"/>
    </row>
    <row r="29" spans="1:14" x14ac:dyDescent="0.3">
      <c r="A29" s="32"/>
      <c r="B29" s="3" t="s">
        <v>60</v>
      </c>
      <c r="C29" s="4"/>
      <c r="D29" s="4"/>
      <c r="E29" s="4"/>
      <c r="F29" s="4"/>
      <c r="G29" s="4"/>
      <c r="H29" s="4"/>
      <c r="I29" s="3"/>
      <c r="J29" s="4"/>
      <c r="K29" s="6"/>
      <c r="L29" s="6"/>
      <c r="M29" s="2"/>
      <c r="N29" s="31"/>
    </row>
    <row r="30" spans="1:14" ht="18.75" customHeight="1" x14ac:dyDescent="0.3">
      <c r="A30" s="32"/>
      <c r="B30" s="6"/>
      <c r="C30" s="6"/>
      <c r="D30" s="6"/>
      <c r="E30" s="6"/>
      <c r="F30" s="6"/>
      <c r="G30" s="6"/>
      <c r="H30" s="6"/>
      <c r="I30" s="2"/>
      <c r="J30" s="45"/>
      <c r="K30" s="45"/>
      <c r="L30" s="45"/>
      <c r="M30" s="2"/>
      <c r="N30" s="31"/>
    </row>
    <row r="31" spans="1:14" x14ac:dyDescent="0.3">
      <c r="A31" s="32"/>
      <c r="B31" s="50" t="s">
        <v>29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2"/>
      <c r="N31" s="31"/>
    </row>
    <row r="32" spans="1:14" x14ac:dyDescent="0.3">
      <c r="A32" s="32"/>
      <c r="B32" s="64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2"/>
      <c r="N32" s="31"/>
    </row>
    <row r="33" spans="1:14" x14ac:dyDescent="0.3">
      <c r="A33" s="3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1"/>
    </row>
    <row r="34" spans="1:14" ht="14.5" thickBot="1" x14ac:dyDescent="0.35">
      <c r="A34" s="33"/>
      <c r="B34" s="34"/>
      <c r="C34" s="34"/>
      <c r="D34" s="34"/>
      <c r="E34" s="34"/>
      <c r="F34" s="34"/>
      <c r="G34" s="34" t="s">
        <v>19</v>
      </c>
      <c r="H34" s="34"/>
      <c r="I34" s="34"/>
      <c r="J34" s="34"/>
      <c r="K34" s="34"/>
      <c r="L34" s="34"/>
      <c r="M34" s="34"/>
      <c r="N34" s="35"/>
    </row>
  </sheetData>
  <mergeCells count="20">
    <mergeCell ref="J7:L7"/>
    <mergeCell ref="J6:L6"/>
    <mergeCell ref="B32:L32"/>
    <mergeCell ref="C11:J11"/>
    <mergeCell ref="B9:L9"/>
    <mergeCell ref="C10:J10"/>
    <mergeCell ref="C12:J12"/>
    <mergeCell ref="B22:L22"/>
    <mergeCell ref="J30:L30"/>
    <mergeCell ref="B31:L31"/>
    <mergeCell ref="J1:K2"/>
    <mergeCell ref="L1:M2"/>
    <mergeCell ref="J3:K4"/>
    <mergeCell ref="L3:M4"/>
    <mergeCell ref="C1:I2"/>
    <mergeCell ref="C3:I4"/>
    <mergeCell ref="A1:B4"/>
    <mergeCell ref="F7:G7"/>
    <mergeCell ref="B7:D7"/>
    <mergeCell ref="B27:E27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opLeftCell="A7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54296875" style="1" bestFit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42</v>
      </c>
      <c r="K6" s="56"/>
      <c r="L6" s="56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8</v>
      </c>
      <c r="G7" s="2"/>
      <c r="H7" s="8" t="s">
        <v>2</v>
      </c>
      <c r="I7" s="2"/>
      <c r="J7" s="51" t="s">
        <v>43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3.25" customHeight="1" x14ac:dyDescent="0.3">
      <c r="B11" s="16">
        <v>1</v>
      </c>
      <c r="C11" s="57" t="s">
        <v>44</v>
      </c>
      <c r="D11" s="57"/>
      <c r="E11" s="57"/>
      <c r="F11" s="57"/>
      <c r="G11" s="57"/>
      <c r="H11" s="57"/>
      <c r="I11" s="57"/>
      <c r="J11" s="57"/>
      <c r="K11" s="19">
        <v>383750</v>
      </c>
      <c r="L11" s="9">
        <f>K11*B11</f>
        <v>383750</v>
      </c>
    </row>
    <row r="12" spans="2:12" ht="16.5" hidden="1" customHeight="1" x14ac:dyDescent="0.3">
      <c r="B12" s="10"/>
      <c r="C12" s="46"/>
      <c r="D12" s="46"/>
      <c r="E12" s="46"/>
      <c r="F12" s="46"/>
      <c r="G12" s="46"/>
      <c r="H12" s="46"/>
      <c r="I12" s="46"/>
      <c r="J12" s="46"/>
      <c r="K12" s="17"/>
      <c r="L12" s="11"/>
    </row>
    <row r="13" spans="2:12" hidden="1" x14ac:dyDescent="0.3">
      <c r="B13" s="10"/>
      <c r="C13" s="46"/>
      <c r="D13" s="46"/>
      <c r="E13" s="46"/>
      <c r="F13" s="46"/>
      <c r="G13" s="46"/>
      <c r="H13" s="46"/>
      <c r="I13" s="46"/>
      <c r="J13" s="46"/>
      <c r="K13" s="17"/>
      <c r="L13" s="11"/>
    </row>
    <row r="14" spans="2:12" hidden="1" x14ac:dyDescent="0.3">
      <c r="B14" s="10"/>
      <c r="C14" s="46"/>
      <c r="D14" s="46"/>
      <c r="E14" s="46"/>
      <c r="F14" s="46"/>
      <c r="G14" s="46"/>
      <c r="H14" s="46"/>
      <c r="I14" s="46"/>
      <c r="J14" s="46"/>
      <c r="K14" s="17"/>
      <c r="L14" s="11"/>
    </row>
    <row r="15" spans="2:12" hidden="1" x14ac:dyDescent="0.3">
      <c r="B15" s="10"/>
      <c r="C15" s="46"/>
      <c r="D15" s="46"/>
      <c r="E15" s="46"/>
      <c r="F15" s="46"/>
      <c r="G15" s="46"/>
      <c r="H15" s="46"/>
      <c r="I15" s="46"/>
      <c r="J15" s="46"/>
      <c r="K15" s="17"/>
      <c r="L15" s="11"/>
    </row>
    <row r="16" spans="2:12" ht="13.5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x14ac:dyDescent="0.3">
      <c r="B17" s="10"/>
      <c r="C17" s="7"/>
      <c r="D17" s="7"/>
      <c r="E17" s="7"/>
      <c r="F17" s="7"/>
      <c r="G17" s="7"/>
      <c r="H17" s="7"/>
      <c r="I17" s="7"/>
      <c r="J17" s="7"/>
      <c r="K17" s="7" t="s">
        <v>13</v>
      </c>
      <c r="L17" s="11">
        <f>SUM(L11:L16)</f>
        <v>383750</v>
      </c>
    </row>
    <row r="18" spans="2:12" x14ac:dyDescent="0.3">
      <c r="B18" s="10"/>
      <c r="C18" s="7"/>
      <c r="D18" s="7"/>
      <c r="E18" s="7"/>
      <c r="F18" s="7"/>
      <c r="G18" s="7"/>
      <c r="H18" s="7"/>
      <c r="I18" s="7"/>
      <c r="J18" s="7"/>
      <c r="K18" s="7" t="s">
        <v>14</v>
      </c>
      <c r="L18" s="11">
        <f>L17*16%</f>
        <v>61400</v>
      </c>
    </row>
    <row r="19" spans="2:12" x14ac:dyDescent="0.3">
      <c r="B19" s="10"/>
      <c r="C19" s="2"/>
      <c r="D19" s="2"/>
      <c r="E19" s="2"/>
      <c r="F19" s="2"/>
      <c r="G19" s="2"/>
      <c r="H19" s="2"/>
      <c r="I19" s="2"/>
      <c r="J19" s="2"/>
      <c r="K19" s="5" t="s">
        <v>15</v>
      </c>
      <c r="L19" s="12">
        <f>L17+L18</f>
        <v>445150</v>
      </c>
    </row>
    <row r="20" spans="2:12" x14ac:dyDescent="0.3">
      <c r="B20" s="5" t="s">
        <v>6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3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2:12" ht="12.75" customHeight="1" x14ac:dyDescent="0.3">
      <c r="B22" s="48" t="s">
        <v>16</v>
      </c>
      <c r="C22" s="48"/>
      <c r="D22" s="48"/>
      <c r="E22" s="48"/>
      <c r="F22" s="2"/>
      <c r="G22" s="2"/>
      <c r="H22" s="2"/>
      <c r="I22" s="48" t="s">
        <v>7</v>
      </c>
      <c r="J22" s="48"/>
      <c r="K22" s="48"/>
      <c r="L22" s="48"/>
    </row>
    <row r="23" spans="2:12" x14ac:dyDescent="0.3">
      <c r="B23" s="48"/>
      <c r="C23" s="48"/>
      <c r="D23" s="48"/>
      <c r="E23" s="48"/>
      <c r="F23" s="2"/>
      <c r="G23" s="2"/>
      <c r="H23" s="49"/>
      <c r="I23" s="49"/>
      <c r="J23" s="49"/>
      <c r="K23" s="49"/>
      <c r="L23" s="2"/>
    </row>
    <row r="24" spans="2:12" ht="23.25" customHeight="1" x14ac:dyDescent="0.3">
      <c r="B24" s="3"/>
      <c r="C24" s="3"/>
      <c r="D24" s="3"/>
      <c r="E24" s="3"/>
      <c r="F24" s="3"/>
      <c r="G24" s="3"/>
      <c r="H24" s="3"/>
      <c r="I24" s="3"/>
      <c r="J24" s="4"/>
      <c r="K24" s="4"/>
      <c r="L24" s="2"/>
    </row>
    <row r="25" spans="2:12" ht="12" customHeight="1" x14ac:dyDescent="0.3">
      <c r="B25" s="3"/>
      <c r="C25" s="3"/>
      <c r="D25" s="3"/>
      <c r="E25" s="3"/>
      <c r="F25" s="3"/>
      <c r="G25" s="3"/>
      <c r="H25" s="3"/>
      <c r="I25" s="3"/>
      <c r="J25" s="4"/>
      <c r="K25" s="4"/>
      <c r="L25" s="2"/>
    </row>
    <row r="26" spans="2:12" x14ac:dyDescent="0.3">
      <c r="B26" s="3" t="s">
        <v>24</v>
      </c>
      <c r="C26" s="3"/>
      <c r="D26" s="3"/>
      <c r="E26" s="3"/>
      <c r="F26" s="3"/>
      <c r="G26" s="3"/>
      <c r="H26" s="3"/>
      <c r="I26" s="3" t="s">
        <v>11</v>
      </c>
      <c r="J26" s="3"/>
      <c r="K26" s="4"/>
      <c r="L26" s="2"/>
    </row>
    <row r="27" spans="2:12" x14ac:dyDescent="0.3">
      <c r="B27" s="3" t="s">
        <v>25</v>
      </c>
      <c r="C27" s="4"/>
      <c r="D27" s="4"/>
      <c r="E27" s="4"/>
      <c r="F27" s="4"/>
      <c r="G27" s="4"/>
      <c r="H27" s="4"/>
      <c r="I27" s="3" t="s">
        <v>12</v>
      </c>
      <c r="J27" s="4"/>
      <c r="K27" s="6"/>
      <c r="L27" s="6"/>
    </row>
    <row r="28" spans="2:12" ht="12.75" customHeight="1" x14ac:dyDescent="0.3">
      <c r="B28" s="6"/>
      <c r="C28" s="6"/>
      <c r="D28" s="6"/>
      <c r="E28" s="6"/>
      <c r="F28" s="6"/>
      <c r="G28" s="6"/>
      <c r="H28" s="6"/>
      <c r="I28" s="2"/>
      <c r="J28" s="45"/>
      <c r="K28" s="45"/>
      <c r="L28" s="45"/>
    </row>
    <row r="29" spans="2:12" x14ac:dyDescent="0.3">
      <c r="B29" s="50" t="s">
        <v>29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2:12" x14ac:dyDescent="0.3">
      <c r="B30" s="42" t="s">
        <v>30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2" spans="2:12" x14ac:dyDescent="0.3">
      <c r="G32" s="1" t="s">
        <v>19</v>
      </c>
    </row>
  </sheetData>
  <mergeCells count="22">
    <mergeCell ref="J7:L7"/>
    <mergeCell ref="B2:L2"/>
    <mergeCell ref="B3:L3"/>
    <mergeCell ref="B4:L4"/>
    <mergeCell ref="B5:L5"/>
    <mergeCell ref="J6:L6"/>
    <mergeCell ref="C12:J12"/>
    <mergeCell ref="C13:J13"/>
    <mergeCell ref="B9:L9"/>
    <mergeCell ref="C10:J10"/>
    <mergeCell ref="C11:J11"/>
    <mergeCell ref="C14:J14"/>
    <mergeCell ref="C15:J15"/>
    <mergeCell ref="C16:J16"/>
    <mergeCell ref="B21:L21"/>
    <mergeCell ref="B22:E22"/>
    <mergeCell ref="I22:L22"/>
    <mergeCell ref="B23:E23"/>
    <mergeCell ref="H23:K23"/>
    <mergeCell ref="J28:L28"/>
    <mergeCell ref="B29:L29"/>
    <mergeCell ref="B30:L30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showGridLines="0" topLeftCell="A1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54296875" style="1" bestFit="1" customWidth="1"/>
    <col min="12" max="12" width="10.81640625" style="1" bestFit="1" customWidth="1"/>
    <col min="13" max="16384" width="11.453125" style="1"/>
  </cols>
  <sheetData>
    <row r="1" spans="2:14" ht="9" customHeight="1" x14ac:dyDescent="0.3"/>
    <row r="2" spans="2:14" x14ac:dyDescent="0.3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4" x14ac:dyDescent="0.3">
      <c r="B3" s="43" t="s">
        <v>9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4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4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4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42</v>
      </c>
      <c r="K6" s="56"/>
      <c r="L6" s="56"/>
    </row>
    <row r="7" spans="2:14" ht="21" customHeight="1" x14ac:dyDescent="0.3">
      <c r="B7" s="5" t="s">
        <v>10</v>
      </c>
      <c r="C7" s="2"/>
      <c r="D7" s="2"/>
      <c r="E7" s="8" t="s">
        <v>1</v>
      </c>
      <c r="F7" s="2" t="s">
        <v>8</v>
      </c>
      <c r="G7" s="2"/>
      <c r="H7" s="8" t="s">
        <v>2</v>
      </c>
      <c r="I7" s="2"/>
      <c r="J7" s="51" t="s">
        <v>45</v>
      </c>
      <c r="K7" s="51"/>
      <c r="L7" s="51"/>
    </row>
    <row r="8" spans="2:14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4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4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4" ht="21" customHeight="1" x14ac:dyDescent="0.3">
      <c r="B11" s="16">
        <v>2000</v>
      </c>
      <c r="C11" s="57" t="s">
        <v>47</v>
      </c>
      <c r="D11" s="57"/>
      <c r="E11" s="57"/>
      <c r="F11" s="57"/>
      <c r="G11" s="57"/>
      <c r="H11" s="57"/>
      <c r="I11" s="57"/>
      <c r="J11" s="57"/>
      <c r="K11" s="19">
        <v>180</v>
      </c>
      <c r="L11" s="9">
        <f t="shared" ref="L11:L17" si="0">K11*B11</f>
        <v>360000</v>
      </c>
    </row>
    <row r="12" spans="2:14" ht="21" customHeight="1" x14ac:dyDescent="0.3">
      <c r="B12" s="16">
        <v>3000</v>
      </c>
      <c r="C12" s="57" t="s">
        <v>46</v>
      </c>
      <c r="D12" s="57"/>
      <c r="E12" s="57"/>
      <c r="F12" s="57"/>
      <c r="G12" s="57"/>
      <c r="H12" s="57"/>
      <c r="I12" s="57"/>
      <c r="J12" s="57"/>
      <c r="K12" s="19">
        <v>89</v>
      </c>
      <c r="L12" s="9">
        <f t="shared" si="0"/>
        <v>267000</v>
      </c>
    </row>
    <row r="13" spans="2:14" ht="27" customHeight="1" x14ac:dyDescent="0.3">
      <c r="B13" s="16">
        <v>3000</v>
      </c>
      <c r="C13" s="57" t="s">
        <v>48</v>
      </c>
      <c r="D13" s="57"/>
      <c r="E13" s="57"/>
      <c r="F13" s="57"/>
      <c r="G13" s="57"/>
      <c r="H13" s="57"/>
      <c r="I13" s="57"/>
      <c r="J13" s="57"/>
      <c r="K13" s="19">
        <v>964</v>
      </c>
      <c r="L13" s="9">
        <f t="shared" si="0"/>
        <v>2892000</v>
      </c>
      <c r="N13" s="20"/>
    </row>
    <row r="14" spans="2:14" ht="21" customHeight="1" x14ac:dyDescent="0.3">
      <c r="B14" s="16">
        <v>3000</v>
      </c>
      <c r="C14" s="57" t="s">
        <v>49</v>
      </c>
      <c r="D14" s="57"/>
      <c r="E14" s="57"/>
      <c r="F14" s="57"/>
      <c r="G14" s="57"/>
      <c r="H14" s="57"/>
      <c r="I14" s="57"/>
      <c r="J14" s="57"/>
      <c r="K14" s="19">
        <v>248</v>
      </c>
      <c r="L14" s="9">
        <f t="shared" si="0"/>
        <v>744000</v>
      </c>
    </row>
    <row r="15" spans="2:14" ht="21" customHeight="1" x14ac:dyDescent="0.3">
      <c r="B15" s="16">
        <v>3</v>
      </c>
      <c r="C15" s="57" t="s">
        <v>50</v>
      </c>
      <c r="D15" s="57"/>
      <c r="E15" s="57"/>
      <c r="F15" s="57"/>
      <c r="G15" s="57"/>
      <c r="H15" s="57"/>
      <c r="I15" s="57"/>
      <c r="J15" s="57"/>
      <c r="K15" s="19">
        <v>242875</v>
      </c>
      <c r="L15" s="9">
        <f t="shared" si="0"/>
        <v>728625</v>
      </c>
    </row>
    <row r="16" spans="2:14" ht="27" customHeight="1" x14ac:dyDescent="0.3">
      <c r="B16" s="16">
        <v>2500</v>
      </c>
      <c r="C16" s="57" t="s">
        <v>51</v>
      </c>
      <c r="D16" s="57"/>
      <c r="E16" s="57"/>
      <c r="F16" s="57"/>
      <c r="G16" s="57"/>
      <c r="H16" s="57"/>
      <c r="I16" s="57"/>
      <c r="J16" s="57"/>
      <c r="K16" s="19">
        <v>98.26</v>
      </c>
      <c r="L16" s="9">
        <f t="shared" si="0"/>
        <v>245650</v>
      </c>
    </row>
    <row r="17" spans="2:12" ht="21" customHeight="1" x14ac:dyDescent="0.3">
      <c r="B17" s="16">
        <v>500</v>
      </c>
      <c r="C17" s="57" t="s">
        <v>52</v>
      </c>
      <c r="D17" s="57"/>
      <c r="E17" s="57"/>
      <c r="F17" s="57"/>
      <c r="G17" s="57"/>
      <c r="H17" s="57"/>
      <c r="I17" s="57"/>
      <c r="J17" s="57"/>
      <c r="K17" s="19">
        <v>688</v>
      </c>
      <c r="L17" s="9">
        <f t="shared" si="0"/>
        <v>344000</v>
      </c>
    </row>
    <row r="18" spans="2:12" x14ac:dyDescent="0.3">
      <c r="B18" s="10"/>
      <c r="C18" s="7"/>
      <c r="D18" s="7"/>
      <c r="E18" s="7"/>
      <c r="F18" s="7"/>
      <c r="G18" s="7"/>
      <c r="H18" s="7"/>
      <c r="I18" s="7"/>
      <c r="J18" s="7"/>
      <c r="K18" s="7" t="s">
        <v>13</v>
      </c>
      <c r="L18" s="11">
        <f>SUM(L11:L17)</f>
        <v>5581275</v>
      </c>
    </row>
    <row r="19" spans="2:12" x14ac:dyDescent="0.3">
      <c r="B19" s="10"/>
      <c r="C19" s="7"/>
      <c r="D19" s="7"/>
      <c r="E19" s="7"/>
      <c r="F19" s="7"/>
      <c r="G19" s="7"/>
      <c r="H19" s="7"/>
      <c r="I19" s="7"/>
      <c r="J19" s="7"/>
      <c r="K19" s="7" t="s">
        <v>14</v>
      </c>
      <c r="L19" s="11">
        <f>L18*16%</f>
        <v>893004</v>
      </c>
    </row>
    <row r="20" spans="2:12" x14ac:dyDescent="0.3">
      <c r="B20" s="10"/>
      <c r="C20" s="2"/>
      <c r="D20" s="2"/>
      <c r="E20" s="2"/>
      <c r="F20" s="2"/>
      <c r="G20" s="2"/>
      <c r="H20" s="2"/>
      <c r="I20" s="2"/>
      <c r="J20" s="2"/>
      <c r="K20" s="5" t="s">
        <v>15</v>
      </c>
      <c r="L20" s="12">
        <f>L18+L19</f>
        <v>6474279</v>
      </c>
    </row>
    <row r="21" spans="2:12" x14ac:dyDescent="0.3">
      <c r="B21" s="5" t="s">
        <v>6</v>
      </c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" customHeight="1" x14ac:dyDescent="0.3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2:12" ht="12.75" customHeight="1" x14ac:dyDescent="0.3">
      <c r="B23" s="48" t="s">
        <v>16</v>
      </c>
      <c r="C23" s="48"/>
      <c r="D23" s="48"/>
      <c r="E23" s="48"/>
      <c r="F23" s="2"/>
      <c r="G23" s="2"/>
      <c r="H23" s="2"/>
      <c r="I23" s="48" t="s">
        <v>7</v>
      </c>
      <c r="J23" s="48"/>
      <c r="K23" s="48"/>
      <c r="L23" s="48"/>
    </row>
    <row r="24" spans="2:12" x14ac:dyDescent="0.3">
      <c r="B24" s="48"/>
      <c r="C24" s="48"/>
      <c r="D24" s="48"/>
      <c r="E24" s="48"/>
      <c r="F24" s="2"/>
      <c r="G24" s="2"/>
      <c r="H24" s="49"/>
      <c r="I24" s="49"/>
      <c r="J24" s="49"/>
      <c r="K24" s="49"/>
      <c r="L24" s="2"/>
    </row>
    <row r="25" spans="2:12" ht="23.25" customHeight="1" x14ac:dyDescent="0.3">
      <c r="B25" s="3"/>
      <c r="C25" s="3"/>
      <c r="D25" s="3"/>
      <c r="E25" s="3"/>
      <c r="F25" s="3"/>
      <c r="G25" s="3"/>
      <c r="H25" s="3"/>
      <c r="I25" s="3"/>
      <c r="J25" s="4"/>
      <c r="K25" s="4"/>
      <c r="L25" s="2"/>
    </row>
    <row r="26" spans="2:12" ht="12" customHeight="1" x14ac:dyDescent="0.3">
      <c r="B26" s="3"/>
      <c r="C26" s="3"/>
      <c r="D26" s="3"/>
      <c r="E26" s="3"/>
      <c r="F26" s="3"/>
      <c r="G26" s="3"/>
      <c r="H26" s="3"/>
      <c r="I26" s="3"/>
      <c r="J26" s="4"/>
      <c r="K26" s="4"/>
      <c r="L26" s="2"/>
    </row>
    <row r="27" spans="2:12" x14ac:dyDescent="0.3">
      <c r="B27" s="3" t="s">
        <v>24</v>
      </c>
      <c r="C27" s="3"/>
      <c r="D27" s="3"/>
      <c r="E27" s="3"/>
      <c r="F27" s="3"/>
      <c r="G27" s="3"/>
      <c r="H27" s="3"/>
      <c r="I27" s="3" t="s">
        <v>11</v>
      </c>
      <c r="J27" s="3"/>
      <c r="K27" s="4"/>
      <c r="L27" s="2"/>
    </row>
    <row r="28" spans="2:12" x14ac:dyDescent="0.3">
      <c r="B28" s="3" t="s">
        <v>25</v>
      </c>
      <c r="C28" s="4"/>
      <c r="D28" s="4"/>
      <c r="E28" s="4"/>
      <c r="F28" s="4"/>
      <c r="G28" s="4"/>
      <c r="H28" s="4"/>
      <c r="I28" s="3" t="s">
        <v>12</v>
      </c>
      <c r="J28" s="4"/>
      <c r="K28" s="6"/>
      <c r="L28" s="6"/>
    </row>
    <row r="29" spans="2:12" ht="12.75" customHeight="1" x14ac:dyDescent="0.3">
      <c r="B29" s="6"/>
      <c r="C29" s="6"/>
      <c r="D29" s="6"/>
      <c r="E29" s="6"/>
      <c r="F29" s="6"/>
      <c r="G29" s="6"/>
      <c r="H29" s="6"/>
      <c r="I29" s="2"/>
      <c r="J29" s="45"/>
      <c r="K29" s="45"/>
      <c r="L29" s="45"/>
    </row>
    <row r="30" spans="2:12" x14ac:dyDescent="0.3">
      <c r="B30" s="50" t="s">
        <v>29</v>
      </c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spans="2:12" x14ac:dyDescent="0.3">
      <c r="B31" s="42" t="s">
        <v>30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3" spans="7:7" x14ac:dyDescent="0.3">
      <c r="G33" s="1" t="s">
        <v>19</v>
      </c>
    </row>
  </sheetData>
  <mergeCells count="23">
    <mergeCell ref="B9:L9"/>
    <mergeCell ref="C10:J10"/>
    <mergeCell ref="C11:J11"/>
    <mergeCell ref="B2:L2"/>
    <mergeCell ref="B3:L3"/>
    <mergeCell ref="B4:L4"/>
    <mergeCell ref="B5:L5"/>
    <mergeCell ref="J6:L6"/>
    <mergeCell ref="J7:L7"/>
    <mergeCell ref="J29:L29"/>
    <mergeCell ref="B30:L30"/>
    <mergeCell ref="B31:L31"/>
    <mergeCell ref="C12:J12"/>
    <mergeCell ref="C13:J13"/>
    <mergeCell ref="C16:J16"/>
    <mergeCell ref="C17:J17"/>
    <mergeCell ref="C15:J15"/>
    <mergeCell ref="C14:J14"/>
    <mergeCell ref="B22:L22"/>
    <mergeCell ref="B23:E23"/>
    <mergeCell ref="I23:L23"/>
    <mergeCell ref="B24:E24"/>
    <mergeCell ref="H24:K24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opLeftCell="A2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54296875" style="1" bestFit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56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42</v>
      </c>
      <c r="K6" s="56"/>
      <c r="L6" s="56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8</v>
      </c>
      <c r="G7" s="2"/>
      <c r="H7" s="8" t="s">
        <v>2</v>
      </c>
      <c r="I7" s="2"/>
      <c r="J7" s="51" t="s">
        <v>53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3.25" customHeight="1" x14ac:dyDescent="0.3">
      <c r="B11" s="16">
        <v>100</v>
      </c>
      <c r="C11" s="57" t="s">
        <v>54</v>
      </c>
      <c r="D11" s="57"/>
      <c r="E11" s="57"/>
      <c r="F11" s="57"/>
      <c r="G11" s="57"/>
      <c r="H11" s="57"/>
      <c r="I11" s="57"/>
      <c r="J11" s="57"/>
      <c r="K11" s="19">
        <v>129</v>
      </c>
      <c r="L11" s="9">
        <f>K11*B11</f>
        <v>12900</v>
      </c>
    </row>
    <row r="12" spans="2:12" ht="16.5" hidden="1" customHeight="1" x14ac:dyDescent="0.3">
      <c r="B12" s="10"/>
      <c r="C12" s="46"/>
      <c r="D12" s="46"/>
      <c r="E12" s="46"/>
      <c r="F12" s="46"/>
      <c r="G12" s="46"/>
      <c r="H12" s="46"/>
      <c r="I12" s="46"/>
      <c r="J12" s="46"/>
      <c r="K12" s="17"/>
      <c r="L12" s="11"/>
    </row>
    <row r="13" spans="2:12" hidden="1" x14ac:dyDescent="0.3">
      <c r="B13" s="10"/>
      <c r="C13" s="46"/>
      <c r="D13" s="46"/>
      <c r="E13" s="46"/>
      <c r="F13" s="46"/>
      <c r="G13" s="46"/>
      <c r="H13" s="46"/>
      <c r="I13" s="46"/>
      <c r="J13" s="46"/>
      <c r="K13" s="17"/>
      <c r="L13" s="11"/>
    </row>
    <row r="14" spans="2:12" hidden="1" x14ac:dyDescent="0.3">
      <c r="B14" s="10"/>
      <c r="C14" s="46"/>
      <c r="D14" s="46"/>
      <c r="E14" s="46"/>
      <c r="F14" s="46"/>
      <c r="G14" s="46"/>
      <c r="H14" s="46"/>
      <c r="I14" s="46"/>
      <c r="J14" s="46"/>
      <c r="K14" s="17"/>
      <c r="L14" s="11"/>
    </row>
    <row r="15" spans="2:12" hidden="1" x14ac:dyDescent="0.3">
      <c r="B15" s="10"/>
      <c r="C15" s="46"/>
      <c r="D15" s="46"/>
      <c r="E15" s="46"/>
      <c r="F15" s="46"/>
      <c r="G15" s="46"/>
      <c r="H15" s="46"/>
      <c r="I15" s="46"/>
      <c r="J15" s="46"/>
      <c r="K15" s="17"/>
      <c r="L15" s="11"/>
    </row>
    <row r="16" spans="2:12" ht="13.5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x14ac:dyDescent="0.3">
      <c r="B17" s="10"/>
      <c r="C17" s="7"/>
      <c r="D17" s="7"/>
      <c r="E17" s="7"/>
      <c r="F17" s="7"/>
      <c r="G17" s="7"/>
      <c r="H17" s="7"/>
      <c r="I17" s="7"/>
      <c r="J17" s="7"/>
      <c r="K17" s="7" t="s">
        <v>13</v>
      </c>
      <c r="L17" s="11">
        <f>SUM(L11:L16)</f>
        <v>12900</v>
      </c>
    </row>
    <row r="18" spans="2:12" x14ac:dyDescent="0.3">
      <c r="B18" s="10"/>
      <c r="C18" s="7"/>
      <c r="D18" s="7"/>
      <c r="E18" s="7"/>
      <c r="F18" s="7"/>
      <c r="G18" s="7"/>
      <c r="H18" s="7"/>
      <c r="I18" s="7"/>
      <c r="J18" s="7"/>
      <c r="K18" s="7" t="s">
        <v>14</v>
      </c>
      <c r="L18" s="11">
        <f>L17*16%</f>
        <v>2064</v>
      </c>
    </row>
    <row r="19" spans="2:12" x14ac:dyDescent="0.3">
      <c r="B19" s="10"/>
      <c r="C19" s="2"/>
      <c r="D19" s="2"/>
      <c r="E19" s="2"/>
      <c r="F19" s="2"/>
      <c r="G19" s="2"/>
      <c r="H19" s="2"/>
      <c r="I19" s="2"/>
      <c r="J19" s="2"/>
      <c r="K19" s="5" t="s">
        <v>15</v>
      </c>
      <c r="L19" s="12">
        <f>L17+L18</f>
        <v>14964</v>
      </c>
    </row>
    <row r="20" spans="2:12" x14ac:dyDescent="0.3">
      <c r="B20" s="5" t="s">
        <v>6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3"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2:12" ht="12.75" customHeight="1" x14ac:dyDescent="0.3">
      <c r="B22" s="48" t="s">
        <v>16</v>
      </c>
      <c r="C22" s="48"/>
      <c r="D22" s="48"/>
      <c r="E22" s="48"/>
      <c r="F22" s="2"/>
      <c r="G22" s="2"/>
      <c r="H22" s="2"/>
      <c r="I22" s="48" t="s">
        <v>7</v>
      </c>
      <c r="J22" s="48"/>
      <c r="K22" s="48"/>
      <c r="L22" s="48"/>
    </row>
    <row r="23" spans="2:12" x14ac:dyDescent="0.3">
      <c r="B23" s="48"/>
      <c r="C23" s="48"/>
      <c r="D23" s="48"/>
      <c r="E23" s="48"/>
      <c r="F23" s="2"/>
      <c r="G23" s="2"/>
      <c r="H23" s="49"/>
      <c r="I23" s="49"/>
      <c r="J23" s="49"/>
      <c r="K23" s="49"/>
      <c r="L23" s="2"/>
    </row>
    <row r="24" spans="2:12" ht="23.25" customHeight="1" x14ac:dyDescent="0.3">
      <c r="B24" s="3"/>
      <c r="C24" s="3"/>
      <c r="D24" s="3"/>
      <c r="E24" s="3"/>
      <c r="F24" s="3"/>
      <c r="G24" s="3"/>
      <c r="H24" s="3"/>
      <c r="I24" s="3"/>
      <c r="J24" s="4"/>
      <c r="K24" s="4"/>
      <c r="L24" s="2"/>
    </row>
    <row r="25" spans="2:12" ht="12" customHeight="1" x14ac:dyDescent="0.3">
      <c r="B25" s="3"/>
      <c r="C25" s="3"/>
      <c r="D25" s="3"/>
      <c r="E25" s="3"/>
      <c r="F25" s="3"/>
      <c r="G25" s="3"/>
      <c r="H25" s="3"/>
      <c r="I25" s="3"/>
      <c r="J25" s="4"/>
      <c r="K25" s="4"/>
      <c r="L25" s="2"/>
    </row>
    <row r="26" spans="2:12" x14ac:dyDescent="0.3">
      <c r="B26" s="3" t="s">
        <v>24</v>
      </c>
      <c r="C26" s="3"/>
      <c r="D26" s="3"/>
      <c r="E26" s="3"/>
      <c r="F26" s="3"/>
      <c r="G26" s="3"/>
      <c r="H26" s="3"/>
      <c r="I26" s="3" t="s">
        <v>11</v>
      </c>
      <c r="J26" s="3"/>
      <c r="K26" s="4"/>
      <c r="L26" s="2"/>
    </row>
    <row r="27" spans="2:12" x14ac:dyDescent="0.3">
      <c r="B27" s="3" t="s">
        <v>25</v>
      </c>
      <c r="C27" s="4"/>
      <c r="D27" s="4"/>
      <c r="E27" s="4"/>
      <c r="F27" s="4"/>
      <c r="G27" s="4"/>
      <c r="H27" s="4"/>
      <c r="I27" s="3" t="s">
        <v>12</v>
      </c>
      <c r="J27" s="4"/>
      <c r="K27" s="6"/>
      <c r="L27" s="6"/>
    </row>
    <row r="28" spans="2:12" ht="12.75" customHeight="1" x14ac:dyDescent="0.3">
      <c r="B28" s="6"/>
      <c r="C28" s="6"/>
      <c r="D28" s="6"/>
      <c r="E28" s="6"/>
      <c r="F28" s="6"/>
      <c r="G28" s="6"/>
      <c r="H28" s="6"/>
      <c r="I28" s="2"/>
      <c r="J28" s="45"/>
      <c r="K28" s="45"/>
      <c r="L28" s="45"/>
    </row>
    <row r="29" spans="2:12" x14ac:dyDescent="0.3">
      <c r="B29" s="50" t="s">
        <v>29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2:12" x14ac:dyDescent="0.3">
      <c r="B30" s="42" t="s">
        <v>30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2" spans="2:12" x14ac:dyDescent="0.3">
      <c r="G32" s="1" t="s">
        <v>19</v>
      </c>
    </row>
  </sheetData>
  <mergeCells count="22"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  <mergeCell ref="J28:L28"/>
    <mergeCell ref="B29:L29"/>
    <mergeCell ref="B30:L30"/>
    <mergeCell ref="C15:J15"/>
    <mergeCell ref="C16:J16"/>
    <mergeCell ref="B21:L21"/>
    <mergeCell ref="B22:E22"/>
    <mergeCell ref="I22:L22"/>
    <mergeCell ref="B23:E23"/>
    <mergeCell ref="H23:K2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54296875" style="1" bestFit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56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42</v>
      </c>
      <c r="K6" s="56"/>
      <c r="L6" s="56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8</v>
      </c>
      <c r="G7" s="2"/>
      <c r="H7" s="8" t="s">
        <v>2</v>
      </c>
      <c r="I7" s="2"/>
      <c r="J7" s="51" t="s">
        <v>57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3.25" customHeight="1" x14ac:dyDescent="0.3">
      <c r="B11" s="16">
        <v>6</v>
      </c>
      <c r="C11" s="57" t="s">
        <v>58</v>
      </c>
      <c r="D11" s="57"/>
      <c r="E11" s="57"/>
      <c r="F11" s="57"/>
      <c r="G11" s="57"/>
      <c r="H11" s="57"/>
      <c r="I11" s="57"/>
      <c r="J11" s="57"/>
      <c r="K11" s="19">
        <v>40000</v>
      </c>
      <c r="L11" s="9">
        <f>K11*B11</f>
        <v>240000</v>
      </c>
    </row>
    <row r="12" spans="2:12" ht="16.5" hidden="1" customHeight="1" x14ac:dyDescent="0.3">
      <c r="B12" s="10"/>
      <c r="C12" s="46"/>
      <c r="D12" s="46"/>
      <c r="E12" s="46"/>
      <c r="F12" s="46"/>
      <c r="G12" s="46"/>
      <c r="H12" s="46"/>
      <c r="I12" s="46"/>
      <c r="J12" s="46"/>
      <c r="K12" s="17"/>
      <c r="L12" s="11"/>
    </row>
    <row r="13" spans="2:12" hidden="1" x14ac:dyDescent="0.3">
      <c r="B13" s="10"/>
      <c r="C13" s="46"/>
      <c r="D13" s="46"/>
      <c r="E13" s="46"/>
      <c r="F13" s="46"/>
      <c r="G13" s="46"/>
      <c r="H13" s="46"/>
      <c r="I13" s="46"/>
      <c r="J13" s="46"/>
      <c r="K13" s="17"/>
      <c r="L13" s="11"/>
    </row>
    <row r="14" spans="2:12" hidden="1" x14ac:dyDescent="0.3">
      <c r="B14" s="10"/>
      <c r="C14" s="46"/>
      <c r="D14" s="46"/>
      <c r="E14" s="46"/>
      <c r="F14" s="46"/>
      <c r="G14" s="46"/>
      <c r="H14" s="46"/>
      <c r="I14" s="46"/>
      <c r="J14" s="46"/>
      <c r="K14" s="17"/>
      <c r="L14" s="11"/>
    </row>
    <row r="15" spans="2:12" hidden="1" x14ac:dyDescent="0.3">
      <c r="B15" s="10"/>
      <c r="C15" s="46"/>
      <c r="D15" s="46"/>
      <c r="E15" s="46"/>
      <c r="F15" s="46"/>
      <c r="G15" s="46"/>
      <c r="H15" s="46"/>
      <c r="I15" s="46"/>
      <c r="J15" s="46"/>
      <c r="K15" s="17"/>
      <c r="L15" s="11"/>
    </row>
    <row r="16" spans="2:12" ht="13.5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x14ac:dyDescent="0.3">
      <c r="B17" s="10"/>
      <c r="C17" s="7"/>
      <c r="D17" s="7"/>
      <c r="E17" s="7"/>
      <c r="F17" s="7"/>
      <c r="G17" s="7"/>
      <c r="H17" s="7"/>
      <c r="I17" s="7"/>
      <c r="J17" s="7"/>
      <c r="K17" s="7" t="s">
        <v>13</v>
      </c>
      <c r="L17" s="11">
        <f>SUM(L11:L16)</f>
        <v>240000</v>
      </c>
    </row>
    <row r="18" spans="2:12" x14ac:dyDescent="0.3">
      <c r="B18" s="10"/>
      <c r="C18" s="7"/>
      <c r="D18" s="7"/>
      <c r="E18" s="7"/>
      <c r="F18" s="7"/>
      <c r="G18" s="7"/>
      <c r="H18" s="7"/>
      <c r="I18" s="7"/>
      <c r="J18" s="7"/>
      <c r="K18" s="7" t="s">
        <v>14</v>
      </c>
      <c r="L18" s="11">
        <f>L17*16%</f>
        <v>38400</v>
      </c>
    </row>
    <row r="19" spans="2:12" x14ac:dyDescent="0.3">
      <c r="B19" s="10"/>
      <c r="C19" s="2"/>
      <c r="D19" s="2"/>
      <c r="E19" s="2"/>
      <c r="F19" s="2"/>
      <c r="G19" s="2"/>
      <c r="H19" s="2"/>
      <c r="I19" s="2"/>
      <c r="J19" s="2"/>
      <c r="K19" s="5" t="s">
        <v>15</v>
      </c>
      <c r="L19" s="12">
        <f>L17+L18</f>
        <v>278400</v>
      </c>
    </row>
    <row r="20" spans="2:12" x14ac:dyDescent="0.3">
      <c r="B20" s="5" t="s">
        <v>6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3">
      <c r="B21" s="47" t="s">
        <v>59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2:12" ht="12.75" customHeight="1" x14ac:dyDescent="0.3">
      <c r="B22" s="48"/>
      <c r="C22" s="48"/>
      <c r="D22" s="48"/>
      <c r="E22" s="48"/>
      <c r="F22" s="2"/>
      <c r="G22" s="2"/>
      <c r="H22" s="2"/>
      <c r="I22" s="48"/>
      <c r="J22" s="48"/>
      <c r="K22" s="48"/>
      <c r="L22" s="48"/>
    </row>
    <row r="23" spans="2:12" x14ac:dyDescent="0.3">
      <c r="B23" s="48" t="s">
        <v>7</v>
      </c>
      <c r="C23" s="48"/>
      <c r="D23" s="48"/>
      <c r="E23" s="48"/>
      <c r="F23" s="2"/>
      <c r="G23" s="2"/>
      <c r="H23" s="49"/>
      <c r="I23" s="49"/>
      <c r="J23" s="49"/>
      <c r="K23" s="49"/>
      <c r="L23" s="2"/>
    </row>
    <row r="24" spans="2:12" ht="23.25" customHeight="1" x14ac:dyDescent="0.3">
      <c r="B24" s="3"/>
      <c r="C24" s="3"/>
      <c r="D24" s="3"/>
      <c r="E24" s="3"/>
      <c r="F24" s="3"/>
      <c r="G24" s="3"/>
      <c r="H24" s="3"/>
      <c r="I24" s="3"/>
      <c r="J24" s="4"/>
      <c r="K24" s="4"/>
      <c r="L24" s="2"/>
    </row>
    <row r="25" spans="2:12" ht="12" customHeight="1" x14ac:dyDescent="0.3">
      <c r="B25" s="3"/>
      <c r="C25" s="3"/>
      <c r="D25" s="3"/>
      <c r="E25" s="3"/>
      <c r="F25" s="3"/>
      <c r="G25" s="3"/>
      <c r="H25" s="3"/>
      <c r="I25" s="3"/>
      <c r="J25" s="4"/>
      <c r="K25" s="4"/>
      <c r="L25" s="2"/>
    </row>
    <row r="26" spans="2:12" x14ac:dyDescent="0.3">
      <c r="B26" s="3" t="s">
        <v>24</v>
      </c>
      <c r="C26" s="3"/>
      <c r="D26" s="3"/>
      <c r="E26" s="3"/>
      <c r="F26" s="3"/>
      <c r="G26" s="3"/>
      <c r="H26" s="3"/>
      <c r="I26" s="3"/>
      <c r="J26" s="3"/>
      <c r="K26" s="4"/>
      <c r="L26" s="2"/>
    </row>
    <row r="27" spans="2:12" x14ac:dyDescent="0.3">
      <c r="B27" s="3" t="s">
        <v>60</v>
      </c>
      <c r="C27" s="4"/>
      <c r="D27" s="4"/>
      <c r="E27" s="4"/>
      <c r="F27" s="4"/>
      <c r="G27" s="4"/>
      <c r="H27" s="4"/>
      <c r="I27" s="3"/>
      <c r="J27" s="4"/>
      <c r="K27" s="6"/>
      <c r="L27" s="6"/>
    </row>
    <row r="28" spans="2:12" ht="12.75" customHeight="1" x14ac:dyDescent="0.3">
      <c r="B28" s="6"/>
      <c r="C28" s="6"/>
      <c r="D28" s="6"/>
      <c r="E28" s="6"/>
      <c r="F28" s="6"/>
      <c r="G28" s="6"/>
      <c r="H28" s="6"/>
      <c r="I28" s="2"/>
      <c r="J28" s="45"/>
      <c r="K28" s="45"/>
      <c r="L28" s="45"/>
    </row>
    <row r="29" spans="2:12" x14ac:dyDescent="0.3">
      <c r="B29" s="50" t="s">
        <v>29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2:12" x14ac:dyDescent="0.3">
      <c r="B30" s="42" t="s">
        <v>30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2" spans="2:12" x14ac:dyDescent="0.3">
      <c r="G32" s="1" t="s">
        <v>19</v>
      </c>
    </row>
  </sheetData>
  <mergeCells count="22">
    <mergeCell ref="J28:L28"/>
    <mergeCell ref="B29:L29"/>
    <mergeCell ref="B30:L30"/>
    <mergeCell ref="C15:J15"/>
    <mergeCell ref="C16:J16"/>
    <mergeCell ref="B21:L21"/>
    <mergeCell ref="B22:E22"/>
    <mergeCell ref="I22:L22"/>
    <mergeCell ref="B23:E23"/>
    <mergeCell ref="H23:K23"/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54296875" style="1" bestFit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56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42</v>
      </c>
      <c r="K6" s="56"/>
      <c r="L6" s="56"/>
    </row>
    <row r="7" spans="2:12" ht="21" customHeight="1" x14ac:dyDescent="0.3">
      <c r="B7" s="5" t="s">
        <v>10</v>
      </c>
      <c r="C7" s="2"/>
      <c r="D7" s="2"/>
      <c r="E7" s="8" t="s">
        <v>1</v>
      </c>
      <c r="F7" s="2" t="s">
        <v>62</v>
      </c>
      <c r="G7" s="2"/>
      <c r="H7" s="8" t="s">
        <v>2</v>
      </c>
      <c r="I7" s="2"/>
      <c r="J7" s="51" t="s">
        <v>61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3.25" customHeight="1" x14ac:dyDescent="0.3">
      <c r="B11" s="16">
        <v>4</v>
      </c>
      <c r="C11" s="57" t="s">
        <v>63</v>
      </c>
      <c r="D11" s="57"/>
      <c r="E11" s="57"/>
      <c r="F11" s="57"/>
      <c r="G11" s="57"/>
      <c r="H11" s="57"/>
      <c r="I11" s="57"/>
      <c r="J11" s="57"/>
      <c r="K11" s="19">
        <v>8900</v>
      </c>
      <c r="L11" s="9">
        <f>K11*B11</f>
        <v>35600</v>
      </c>
    </row>
    <row r="12" spans="2:12" ht="16.5" hidden="1" customHeight="1" x14ac:dyDescent="0.3">
      <c r="B12" s="10"/>
      <c r="C12" s="46"/>
      <c r="D12" s="46"/>
      <c r="E12" s="46"/>
      <c r="F12" s="46"/>
      <c r="G12" s="46"/>
      <c r="H12" s="46"/>
      <c r="I12" s="46"/>
      <c r="J12" s="46"/>
      <c r="K12" s="17"/>
      <c r="L12" s="11"/>
    </row>
    <row r="13" spans="2:12" hidden="1" x14ac:dyDescent="0.3">
      <c r="B13" s="10"/>
      <c r="C13" s="46"/>
      <c r="D13" s="46"/>
      <c r="E13" s="46"/>
      <c r="F13" s="46"/>
      <c r="G13" s="46"/>
      <c r="H13" s="46"/>
      <c r="I13" s="46"/>
      <c r="J13" s="46"/>
      <c r="K13" s="17"/>
      <c r="L13" s="11"/>
    </row>
    <row r="14" spans="2:12" hidden="1" x14ac:dyDescent="0.3">
      <c r="B14" s="10"/>
      <c r="C14" s="46"/>
      <c r="D14" s="46"/>
      <c r="E14" s="46"/>
      <c r="F14" s="46"/>
      <c r="G14" s="46"/>
      <c r="H14" s="46"/>
      <c r="I14" s="46"/>
      <c r="J14" s="46"/>
      <c r="K14" s="17"/>
      <c r="L14" s="11"/>
    </row>
    <row r="15" spans="2:12" hidden="1" x14ac:dyDescent="0.3">
      <c r="B15" s="10"/>
      <c r="C15" s="46"/>
      <c r="D15" s="46"/>
      <c r="E15" s="46"/>
      <c r="F15" s="46"/>
      <c r="G15" s="46"/>
      <c r="H15" s="46"/>
      <c r="I15" s="46"/>
      <c r="J15" s="46"/>
      <c r="K15" s="17"/>
      <c r="L15" s="11"/>
    </row>
    <row r="16" spans="2:12" ht="13.5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x14ac:dyDescent="0.3">
      <c r="B17" s="10"/>
      <c r="C17" s="7"/>
      <c r="D17" s="7"/>
      <c r="E17" s="7"/>
      <c r="F17" s="7"/>
      <c r="G17" s="7"/>
      <c r="H17" s="7"/>
      <c r="I17" s="7"/>
      <c r="J17" s="7"/>
      <c r="K17" s="7" t="s">
        <v>13</v>
      </c>
      <c r="L17" s="11">
        <f>SUM(L11:L16)</f>
        <v>35600</v>
      </c>
    </row>
    <row r="18" spans="2:12" x14ac:dyDescent="0.3">
      <c r="B18" s="10"/>
      <c r="C18" s="7"/>
      <c r="D18" s="7"/>
      <c r="E18" s="7"/>
      <c r="F18" s="7"/>
      <c r="G18" s="7"/>
      <c r="H18" s="7"/>
      <c r="I18" s="7"/>
      <c r="J18" s="7"/>
      <c r="K18" s="7" t="s">
        <v>14</v>
      </c>
      <c r="L18" s="11">
        <f>L17*16%</f>
        <v>5696</v>
      </c>
    </row>
    <row r="19" spans="2:12" x14ac:dyDescent="0.3">
      <c r="B19" s="10"/>
      <c r="C19" s="2"/>
      <c r="D19" s="2"/>
      <c r="E19" s="2"/>
      <c r="F19" s="2"/>
      <c r="G19" s="2"/>
      <c r="H19" s="2"/>
      <c r="I19" s="2"/>
      <c r="J19" s="2"/>
      <c r="K19" s="5" t="s">
        <v>15</v>
      </c>
      <c r="L19" s="12">
        <f>L17+L18</f>
        <v>41296</v>
      </c>
    </row>
    <row r="20" spans="2:12" x14ac:dyDescent="0.3">
      <c r="B20" s="5" t="s">
        <v>6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3">
      <c r="B21" s="47" t="s">
        <v>64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2:12" ht="12.75" customHeight="1" x14ac:dyDescent="0.3">
      <c r="B22" s="48"/>
      <c r="C22" s="48"/>
      <c r="D22" s="48"/>
      <c r="E22" s="48"/>
      <c r="F22" s="2"/>
      <c r="G22" s="2"/>
      <c r="H22" s="2"/>
      <c r="I22" s="48"/>
      <c r="J22" s="48"/>
      <c r="K22" s="48"/>
      <c r="L22" s="48"/>
    </row>
    <row r="23" spans="2:12" x14ac:dyDescent="0.3">
      <c r="B23" s="48" t="s">
        <v>7</v>
      </c>
      <c r="C23" s="48"/>
      <c r="D23" s="48"/>
      <c r="E23" s="48"/>
      <c r="F23" s="2"/>
      <c r="G23" s="2"/>
      <c r="H23" s="49"/>
      <c r="I23" s="49"/>
      <c r="J23" s="49"/>
      <c r="K23" s="49"/>
      <c r="L23" s="2"/>
    </row>
    <row r="24" spans="2:12" ht="23.25" customHeight="1" x14ac:dyDescent="0.3">
      <c r="B24" s="3"/>
      <c r="C24" s="3"/>
      <c r="D24" s="3"/>
      <c r="E24" s="3"/>
      <c r="F24" s="3"/>
      <c r="G24" s="3"/>
      <c r="H24" s="3"/>
      <c r="I24" s="3"/>
      <c r="J24" s="4"/>
      <c r="K24" s="4"/>
      <c r="L24" s="2"/>
    </row>
    <row r="25" spans="2:12" ht="12" customHeight="1" x14ac:dyDescent="0.3">
      <c r="B25" s="3"/>
      <c r="C25" s="3"/>
      <c r="D25" s="3"/>
      <c r="E25" s="3"/>
      <c r="F25" s="3"/>
      <c r="G25" s="3"/>
      <c r="H25" s="3"/>
      <c r="I25" s="3"/>
      <c r="J25" s="4"/>
      <c r="K25" s="4"/>
      <c r="L25" s="2"/>
    </row>
    <row r="26" spans="2:12" x14ac:dyDescent="0.3">
      <c r="B26" s="3" t="s">
        <v>24</v>
      </c>
      <c r="C26" s="3"/>
      <c r="D26" s="3"/>
      <c r="E26" s="3"/>
      <c r="F26" s="3"/>
      <c r="G26" s="3"/>
      <c r="H26" s="3"/>
      <c r="I26" s="3"/>
      <c r="J26" s="3"/>
      <c r="K26" s="4"/>
      <c r="L26" s="2"/>
    </row>
    <row r="27" spans="2:12" x14ac:dyDescent="0.3">
      <c r="B27" s="3" t="s">
        <v>60</v>
      </c>
      <c r="C27" s="4"/>
      <c r="D27" s="4"/>
      <c r="E27" s="4"/>
      <c r="F27" s="4"/>
      <c r="G27" s="4"/>
      <c r="H27" s="4"/>
      <c r="I27" s="3"/>
      <c r="J27" s="4"/>
      <c r="K27" s="6"/>
      <c r="L27" s="6"/>
    </row>
    <row r="28" spans="2:12" ht="12.75" customHeight="1" x14ac:dyDescent="0.3">
      <c r="B28" s="6"/>
      <c r="C28" s="6"/>
      <c r="D28" s="6"/>
      <c r="E28" s="6"/>
      <c r="F28" s="6"/>
      <c r="G28" s="6"/>
      <c r="H28" s="6"/>
      <c r="I28" s="2"/>
      <c r="J28" s="45"/>
      <c r="K28" s="45"/>
      <c r="L28" s="45"/>
    </row>
    <row r="29" spans="2:12" x14ac:dyDescent="0.3">
      <c r="B29" s="50" t="s">
        <v>29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2:12" x14ac:dyDescent="0.3">
      <c r="B30" s="42" t="s">
        <v>30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2" spans="2:12" x14ac:dyDescent="0.3">
      <c r="G32" s="1" t="s">
        <v>19</v>
      </c>
    </row>
  </sheetData>
  <mergeCells count="22"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  <mergeCell ref="J28:L28"/>
    <mergeCell ref="B29:L29"/>
    <mergeCell ref="B30:L30"/>
    <mergeCell ref="C15:J15"/>
    <mergeCell ref="C16:J16"/>
    <mergeCell ref="B21:L21"/>
    <mergeCell ref="B22:E22"/>
    <mergeCell ref="I22:L22"/>
    <mergeCell ref="B23:E23"/>
    <mergeCell ref="H23:K2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54296875" style="1" bestFit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56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42</v>
      </c>
      <c r="K6" s="56"/>
      <c r="L6" s="56"/>
    </row>
    <row r="7" spans="2:12" ht="21" customHeight="1" x14ac:dyDescent="0.3">
      <c r="B7" s="5" t="s">
        <v>10</v>
      </c>
      <c r="C7" s="2"/>
      <c r="D7" s="2"/>
      <c r="E7" s="8" t="s">
        <v>1</v>
      </c>
      <c r="F7" s="2"/>
      <c r="G7" s="2"/>
      <c r="H7" s="8" t="s">
        <v>2</v>
      </c>
      <c r="I7" s="2" t="s">
        <v>8</v>
      </c>
      <c r="J7" s="51" t="s">
        <v>65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3.25" customHeight="1" x14ac:dyDescent="0.3">
      <c r="B11" s="16">
        <v>1</v>
      </c>
      <c r="C11" s="57" t="s">
        <v>66</v>
      </c>
      <c r="D11" s="57"/>
      <c r="E11" s="57"/>
      <c r="F11" s="57"/>
      <c r="G11" s="57"/>
      <c r="H11" s="57"/>
      <c r="I11" s="57"/>
      <c r="J11" s="57"/>
      <c r="K11" s="19">
        <v>8262600</v>
      </c>
      <c r="L11" s="9">
        <f>K11*B11</f>
        <v>8262600</v>
      </c>
    </row>
    <row r="12" spans="2:12" ht="16.5" hidden="1" customHeight="1" x14ac:dyDescent="0.3">
      <c r="B12" s="10"/>
      <c r="C12" s="46"/>
      <c r="D12" s="46"/>
      <c r="E12" s="46"/>
      <c r="F12" s="46"/>
      <c r="G12" s="46"/>
      <c r="H12" s="46"/>
      <c r="I12" s="46"/>
      <c r="J12" s="46"/>
      <c r="K12" s="17"/>
      <c r="L12" s="11"/>
    </row>
    <row r="13" spans="2:12" hidden="1" x14ac:dyDescent="0.3">
      <c r="B13" s="10"/>
      <c r="C13" s="46"/>
      <c r="D13" s="46"/>
      <c r="E13" s="46"/>
      <c r="F13" s="46"/>
      <c r="G13" s="46"/>
      <c r="H13" s="46"/>
      <c r="I13" s="46"/>
      <c r="J13" s="46"/>
      <c r="K13" s="17"/>
      <c r="L13" s="11"/>
    </row>
    <row r="14" spans="2:12" hidden="1" x14ac:dyDescent="0.3">
      <c r="B14" s="10"/>
      <c r="C14" s="46"/>
      <c r="D14" s="46"/>
      <c r="E14" s="46"/>
      <c r="F14" s="46"/>
      <c r="G14" s="46"/>
      <c r="H14" s="46"/>
      <c r="I14" s="46"/>
      <c r="J14" s="46"/>
      <c r="K14" s="17"/>
      <c r="L14" s="11"/>
    </row>
    <row r="15" spans="2:12" hidden="1" x14ac:dyDescent="0.3">
      <c r="B15" s="10"/>
      <c r="C15" s="46"/>
      <c r="D15" s="46"/>
      <c r="E15" s="46"/>
      <c r="F15" s="46"/>
      <c r="G15" s="46"/>
      <c r="H15" s="46"/>
      <c r="I15" s="46"/>
      <c r="J15" s="46"/>
      <c r="K15" s="17"/>
      <c r="L15" s="11"/>
    </row>
    <row r="16" spans="2:12" ht="13.5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x14ac:dyDescent="0.3">
      <c r="B17" s="10"/>
      <c r="C17" s="7"/>
      <c r="D17" s="7"/>
      <c r="E17" s="7"/>
      <c r="F17" s="7"/>
      <c r="G17" s="7"/>
      <c r="H17" s="7"/>
      <c r="I17" s="7"/>
      <c r="J17" s="7"/>
      <c r="K17" s="7" t="s">
        <v>13</v>
      </c>
      <c r="L17" s="11">
        <f>SUM(L11:L16)</f>
        <v>8262600</v>
      </c>
    </row>
    <row r="18" spans="2:12" x14ac:dyDescent="0.3">
      <c r="B18" s="10"/>
      <c r="C18" s="7"/>
      <c r="D18" s="7"/>
      <c r="E18" s="7"/>
      <c r="F18" s="7"/>
      <c r="G18" s="7"/>
      <c r="H18" s="7"/>
      <c r="I18" s="7"/>
      <c r="J18" s="7"/>
      <c r="K18" s="7" t="s">
        <v>14</v>
      </c>
      <c r="L18" s="11">
        <f>L17*16%</f>
        <v>1322016</v>
      </c>
    </row>
    <row r="19" spans="2:12" x14ac:dyDescent="0.3">
      <c r="B19" s="10"/>
      <c r="C19" s="2"/>
      <c r="D19" s="2"/>
      <c r="E19" s="2"/>
      <c r="F19" s="2"/>
      <c r="G19" s="2"/>
      <c r="H19" s="2"/>
      <c r="I19" s="2"/>
      <c r="J19" s="2"/>
      <c r="K19" s="5" t="s">
        <v>15</v>
      </c>
      <c r="L19" s="12">
        <f>L17+L18</f>
        <v>9584616</v>
      </c>
    </row>
    <row r="20" spans="2:12" x14ac:dyDescent="0.3">
      <c r="B20" s="5" t="s">
        <v>6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 x14ac:dyDescent="0.3">
      <c r="B21" s="47" t="s">
        <v>67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2:12" ht="12.75" customHeight="1" x14ac:dyDescent="0.3">
      <c r="B22" s="48"/>
      <c r="C22" s="48"/>
      <c r="D22" s="48"/>
      <c r="E22" s="48"/>
      <c r="F22" s="2"/>
      <c r="G22" s="2"/>
      <c r="H22" s="2"/>
      <c r="I22" s="48"/>
      <c r="J22" s="48"/>
      <c r="K22" s="48"/>
      <c r="L22" s="48"/>
    </row>
    <row r="23" spans="2:12" x14ac:dyDescent="0.3">
      <c r="B23" s="48" t="s">
        <v>7</v>
      </c>
      <c r="C23" s="48"/>
      <c r="D23" s="48"/>
      <c r="E23" s="48"/>
      <c r="F23" s="2"/>
      <c r="G23" s="2"/>
      <c r="H23" s="49"/>
      <c r="I23" s="49"/>
      <c r="J23" s="49"/>
      <c r="K23" s="49"/>
      <c r="L23" s="2"/>
    </row>
    <row r="24" spans="2:12" ht="23.25" customHeight="1" x14ac:dyDescent="0.3">
      <c r="B24" s="3"/>
      <c r="C24" s="3"/>
      <c r="D24" s="3"/>
      <c r="E24" s="3"/>
      <c r="F24" s="3"/>
      <c r="G24" s="3"/>
      <c r="H24" s="3"/>
      <c r="I24" s="3"/>
      <c r="J24" s="4"/>
      <c r="K24" s="4"/>
      <c r="L24" s="2"/>
    </row>
    <row r="25" spans="2:12" ht="12" customHeight="1" x14ac:dyDescent="0.3">
      <c r="B25" s="3"/>
      <c r="C25" s="3"/>
      <c r="D25" s="3"/>
      <c r="E25" s="3"/>
      <c r="F25" s="3"/>
      <c r="G25" s="3"/>
      <c r="H25" s="3"/>
      <c r="I25" s="3"/>
      <c r="J25" s="4"/>
      <c r="K25" s="4"/>
      <c r="L25" s="2"/>
    </row>
    <row r="26" spans="2:12" x14ac:dyDescent="0.3">
      <c r="B26" s="3" t="s">
        <v>24</v>
      </c>
      <c r="C26" s="3"/>
      <c r="D26" s="3"/>
      <c r="E26" s="3"/>
      <c r="F26" s="3"/>
      <c r="G26" s="3"/>
      <c r="H26" s="3"/>
      <c r="I26" s="3"/>
      <c r="J26" s="3"/>
      <c r="K26" s="4"/>
      <c r="L26" s="2"/>
    </row>
    <row r="27" spans="2:12" x14ac:dyDescent="0.3">
      <c r="B27" s="3" t="s">
        <v>60</v>
      </c>
      <c r="C27" s="4"/>
      <c r="D27" s="4"/>
      <c r="E27" s="4"/>
      <c r="F27" s="4"/>
      <c r="G27" s="4"/>
      <c r="H27" s="4"/>
      <c r="I27" s="3"/>
      <c r="J27" s="4"/>
      <c r="K27" s="6"/>
      <c r="L27" s="6"/>
    </row>
    <row r="28" spans="2:12" ht="12.75" customHeight="1" x14ac:dyDescent="0.3">
      <c r="B28" s="6"/>
      <c r="C28" s="6"/>
      <c r="D28" s="6"/>
      <c r="E28" s="6"/>
      <c r="F28" s="6"/>
      <c r="G28" s="6"/>
      <c r="H28" s="6"/>
      <c r="I28" s="2"/>
      <c r="J28" s="45"/>
      <c r="K28" s="45"/>
      <c r="L28" s="45"/>
    </row>
    <row r="29" spans="2:12" x14ac:dyDescent="0.3">
      <c r="B29" s="50" t="s">
        <v>29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2:12" x14ac:dyDescent="0.3">
      <c r="B30" s="42" t="s">
        <v>30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2" spans="2:12" x14ac:dyDescent="0.3">
      <c r="G32" s="1" t="s">
        <v>19</v>
      </c>
    </row>
  </sheetData>
  <mergeCells count="22">
    <mergeCell ref="J28:L28"/>
    <mergeCell ref="B29:L29"/>
    <mergeCell ref="B30:L30"/>
    <mergeCell ref="C15:J15"/>
    <mergeCell ref="C16:J16"/>
    <mergeCell ref="B21:L21"/>
    <mergeCell ref="B22:E22"/>
    <mergeCell ref="I22:L22"/>
    <mergeCell ref="B23:E23"/>
    <mergeCell ref="H23:K23"/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workbookViewId="0">
      <selection activeCell="B25" sqref="B25:L25"/>
    </sheetView>
  </sheetViews>
  <sheetFormatPr baseColWidth="10" defaultColWidth="11.453125" defaultRowHeight="14" x14ac:dyDescent="0.3"/>
  <cols>
    <col min="1" max="1" width="8.54296875" style="1" customWidth="1"/>
    <col min="2" max="3" width="11.453125" style="1"/>
    <col min="4" max="4" width="3" style="1" customWidth="1"/>
    <col min="5" max="5" width="14.81640625" style="1" customWidth="1"/>
    <col min="6" max="6" width="5.26953125" style="1" customWidth="1"/>
    <col min="7" max="7" width="3.453125" style="1" customWidth="1"/>
    <col min="8" max="8" width="16.26953125" style="1" customWidth="1"/>
    <col min="9" max="10" width="11.453125" style="1"/>
    <col min="11" max="11" width="13.54296875" style="1" bestFit="1" customWidth="1"/>
    <col min="12" max="12" width="10.81640625" style="1" bestFit="1" customWidth="1"/>
    <col min="13" max="16384" width="11.453125" style="1"/>
  </cols>
  <sheetData>
    <row r="1" spans="2:12" ht="9" customHeight="1" x14ac:dyDescent="0.3"/>
    <row r="2" spans="2:12" x14ac:dyDescent="0.3"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2:12" x14ac:dyDescent="0.3">
      <c r="B3" s="43" t="s">
        <v>56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2:12" ht="15" customHeight="1" x14ac:dyDescent="0.3">
      <c r="B4" s="44" t="s">
        <v>28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5" customHeight="1" x14ac:dyDescent="0.3">
      <c r="B5" s="43" t="s">
        <v>26</v>
      </c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2:12" ht="24.75" customHeight="1" x14ac:dyDescent="0.3">
      <c r="B6" s="2"/>
      <c r="C6" s="2"/>
      <c r="D6" s="2"/>
      <c r="E6" s="2"/>
      <c r="F6" s="2"/>
      <c r="G6" s="2"/>
      <c r="H6" s="2"/>
      <c r="I6" s="2"/>
      <c r="J6" s="56" t="s">
        <v>68</v>
      </c>
      <c r="K6" s="56"/>
      <c r="L6" s="56"/>
    </row>
    <row r="7" spans="2:12" ht="21" customHeight="1" x14ac:dyDescent="0.3">
      <c r="B7" s="5" t="s">
        <v>10</v>
      </c>
      <c r="C7" s="2"/>
      <c r="D7" s="2"/>
      <c r="E7" s="8" t="s">
        <v>1</v>
      </c>
      <c r="F7" s="2"/>
      <c r="G7" s="2"/>
      <c r="H7" s="8" t="s">
        <v>2</v>
      </c>
      <c r="I7" s="2" t="s">
        <v>8</v>
      </c>
      <c r="J7" s="51" t="s">
        <v>71</v>
      </c>
      <c r="K7" s="51"/>
      <c r="L7" s="51"/>
    </row>
    <row r="8" spans="2:12" ht="19.5" customHeight="1" x14ac:dyDescent="0.3">
      <c r="B8" s="2"/>
      <c r="C8" s="2"/>
      <c r="D8" s="2"/>
      <c r="E8" s="2"/>
      <c r="F8" s="2"/>
      <c r="G8" s="2"/>
      <c r="H8" s="2"/>
      <c r="I8" s="2"/>
      <c r="J8" s="4"/>
      <c r="K8" s="2"/>
      <c r="L8" s="2"/>
    </row>
    <row r="9" spans="2:12" x14ac:dyDescent="0.3">
      <c r="B9" s="52" t="s">
        <v>5</v>
      </c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2:12" x14ac:dyDescent="0.3">
      <c r="B10" s="18" t="s">
        <v>3</v>
      </c>
      <c r="C10" s="53" t="s">
        <v>4</v>
      </c>
      <c r="D10" s="54"/>
      <c r="E10" s="54"/>
      <c r="F10" s="54"/>
      <c r="G10" s="54"/>
      <c r="H10" s="54"/>
      <c r="I10" s="54"/>
      <c r="J10" s="55"/>
      <c r="K10" s="14" t="s">
        <v>17</v>
      </c>
      <c r="L10" s="15" t="s">
        <v>18</v>
      </c>
    </row>
    <row r="11" spans="2:12" ht="23.25" customHeight="1" x14ac:dyDescent="0.3">
      <c r="B11" s="16">
        <v>1</v>
      </c>
      <c r="C11" s="57" t="s">
        <v>69</v>
      </c>
      <c r="D11" s="57"/>
      <c r="E11" s="57"/>
      <c r="F11" s="57"/>
      <c r="G11" s="57"/>
      <c r="H11" s="57"/>
      <c r="I11" s="57"/>
      <c r="J11" s="57"/>
      <c r="K11" s="19">
        <v>5500000</v>
      </c>
      <c r="L11" s="9">
        <f>K11*B11</f>
        <v>5500000</v>
      </c>
    </row>
    <row r="12" spans="2:12" ht="16.5" hidden="1" customHeight="1" x14ac:dyDescent="0.3">
      <c r="B12" s="10"/>
      <c r="C12" s="46"/>
      <c r="D12" s="46"/>
      <c r="E12" s="46"/>
      <c r="F12" s="46"/>
      <c r="G12" s="46"/>
      <c r="H12" s="46"/>
      <c r="I12" s="46"/>
      <c r="J12" s="46"/>
      <c r="K12" s="17"/>
      <c r="L12" s="11"/>
    </row>
    <row r="13" spans="2:12" hidden="1" x14ac:dyDescent="0.3">
      <c r="B13" s="10"/>
      <c r="C13" s="46"/>
      <c r="D13" s="46"/>
      <c r="E13" s="46"/>
      <c r="F13" s="46"/>
      <c r="G13" s="46"/>
      <c r="H13" s="46"/>
      <c r="I13" s="46"/>
      <c r="J13" s="46"/>
      <c r="K13" s="17"/>
      <c r="L13" s="11"/>
    </row>
    <row r="14" spans="2:12" hidden="1" x14ac:dyDescent="0.3">
      <c r="B14" s="10"/>
      <c r="C14" s="46"/>
      <c r="D14" s="46"/>
      <c r="E14" s="46"/>
      <c r="F14" s="46"/>
      <c r="G14" s="46"/>
      <c r="H14" s="46"/>
      <c r="I14" s="46"/>
      <c r="J14" s="46"/>
      <c r="K14" s="17"/>
      <c r="L14" s="11"/>
    </row>
    <row r="15" spans="2:12" hidden="1" x14ac:dyDescent="0.3">
      <c r="B15" s="10"/>
      <c r="C15" s="46"/>
      <c r="D15" s="46"/>
      <c r="E15" s="46"/>
      <c r="F15" s="46"/>
      <c r="G15" s="46"/>
      <c r="H15" s="46"/>
      <c r="I15" s="46"/>
      <c r="J15" s="46"/>
      <c r="K15" s="17"/>
      <c r="L15" s="11"/>
    </row>
    <row r="16" spans="2:12" ht="13.5" customHeight="1" x14ac:dyDescent="0.3">
      <c r="B16" s="10"/>
      <c r="C16" s="46"/>
      <c r="D16" s="46"/>
      <c r="E16" s="46"/>
      <c r="F16" s="46"/>
      <c r="G16" s="46"/>
      <c r="H16" s="46"/>
      <c r="I16" s="46"/>
      <c r="J16" s="46"/>
      <c r="K16" s="17"/>
      <c r="L16" s="11"/>
    </row>
    <row r="17" spans="2:12" x14ac:dyDescent="0.3">
      <c r="B17" s="10"/>
      <c r="C17" s="7"/>
      <c r="D17" s="7"/>
      <c r="E17" s="7"/>
      <c r="F17" s="7"/>
      <c r="G17" s="7"/>
      <c r="H17" s="7"/>
      <c r="I17" s="7"/>
      <c r="J17" s="7"/>
      <c r="K17" s="7" t="s">
        <v>13</v>
      </c>
      <c r="L17" s="11">
        <f>SUM(L11:L16)</f>
        <v>5500000</v>
      </c>
    </row>
    <row r="18" spans="2:12" x14ac:dyDescent="0.3">
      <c r="B18" s="10"/>
      <c r="C18" s="7"/>
      <c r="D18" s="7"/>
      <c r="E18" s="7"/>
      <c r="F18" s="7"/>
      <c r="G18" s="7"/>
      <c r="H18" s="7"/>
      <c r="I18" s="7"/>
      <c r="J18" s="7"/>
      <c r="K18" s="7" t="s">
        <v>14</v>
      </c>
      <c r="L18" s="11">
        <f>L17*16%</f>
        <v>880000</v>
      </c>
    </row>
    <row r="19" spans="2:12" x14ac:dyDescent="0.3">
      <c r="B19" s="10"/>
      <c r="C19" s="2"/>
      <c r="D19" s="2"/>
      <c r="E19" s="2"/>
      <c r="F19" s="2"/>
      <c r="G19" s="2"/>
      <c r="H19" s="2"/>
      <c r="I19" s="2"/>
      <c r="J19" s="2"/>
      <c r="K19" s="5" t="s">
        <v>15</v>
      </c>
      <c r="L19" s="12">
        <f>L17+L18</f>
        <v>6380000</v>
      </c>
    </row>
    <row r="20" spans="2:12" x14ac:dyDescent="0.3">
      <c r="B20" s="5" t="s">
        <v>6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27" customHeight="1" x14ac:dyDescent="0.3">
      <c r="B21" s="47" t="s">
        <v>70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spans="2:12" ht="12.75" customHeight="1" x14ac:dyDescent="0.3">
      <c r="B22" s="48"/>
      <c r="C22" s="48"/>
      <c r="D22" s="48"/>
      <c r="E22" s="48"/>
      <c r="F22" s="2"/>
      <c r="G22" s="2"/>
      <c r="H22" s="2"/>
      <c r="I22" s="48"/>
      <c r="J22" s="48"/>
      <c r="K22" s="48"/>
      <c r="L22" s="48"/>
    </row>
    <row r="23" spans="2:12" x14ac:dyDescent="0.3">
      <c r="B23" s="48" t="s">
        <v>7</v>
      </c>
      <c r="C23" s="48"/>
      <c r="D23" s="48"/>
      <c r="E23" s="48"/>
      <c r="F23" s="2"/>
      <c r="G23" s="2"/>
      <c r="H23" s="49"/>
      <c r="I23" s="49"/>
      <c r="J23" s="49"/>
      <c r="K23" s="49"/>
      <c r="L23" s="2"/>
    </row>
    <row r="24" spans="2:12" ht="23.25" customHeight="1" x14ac:dyDescent="0.3">
      <c r="B24" s="3"/>
      <c r="C24" s="3"/>
      <c r="D24" s="3"/>
      <c r="E24" s="3"/>
      <c r="F24" s="3"/>
      <c r="G24" s="3"/>
      <c r="H24" s="3"/>
      <c r="I24" s="3"/>
      <c r="J24" s="4"/>
      <c r="K24" s="4"/>
      <c r="L24" s="2"/>
    </row>
    <row r="25" spans="2:12" ht="12" customHeight="1" x14ac:dyDescent="0.3">
      <c r="B25" s="3"/>
      <c r="C25" s="3"/>
      <c r="D25" s="3"/>
      <c r="E25" s="3"/>
      <c r="F25" s="3"/>
      <c r="G25" s="3"/>
      <c r="H25" s="3"/>
      <c r="I25" s="3"/>
      <c r="J25" s="4"/>
      <c r="K25" s="4"/>
      <c r="L25" s="2"/>
    </row>
    <row r="26" spans="2:12" x14ac:dyDescent="0.3">
      <c r="B26" s="3" t="s">
        <v>24</v>
      </c>
      <c r="C26" s="3"/>
      <c r="D26" s="3"/>
      <c r="E26" s="3"/>
      <c r="F26" s="3"/>
      <c r="G26" s="3"/>
      <c r="H26" s="3"/>
      <c r="I26" s="3"/>
      <c r="J26" s="3"/>
      <c r="K26" s="4"/>
      <c r="L26" s="2"/>
    </row>
    <row r="27" spans="2:12" x14ac:dyDescent="0.3">
      <c r="B27" s="3" t="s">
        <v>60</v>
      </c>
      <c r="C27" s="4"/>
      <c r="D27" s="4"/>
      <c r="E27" s="4"/>
      <c r="F27" s="4"/>
      <c r="G27" s="4"/>
      <c r="H27" s="4"/>
      <c r="I27" s="3"/>
      <c r="J27" s="4"/>
      <c r="K27" s="6"/>
      <c r="L27" s="6"/>
    </row>
    <row r="28" spans="2:12" ht="12.75" customHeight="1" x14ac:dyDescent="0.3">
      <c r="B28" s="6"/>
      <c r="C28" s="6"/>
      <c r="D28" s="6"/>
      <c r="E28" s="6"/>
      <c r="F28" s="6"/>
      <c r="G28" s="6"/>
      <c r="H28" s="6"/>
      <c r="I28" s="2"/>
      <c r="J28" s="45"/>
      <c r="K28" s="45"/>
      <c r="L28" s="45"/>
    </row>
    <row r="29" spans="2:12" x14ac:dyDescent="0.3">
      <c r="B29" s="50" t="s">
        <v>29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spans="2:12" x14ac:dyDescent="0.3">
      <c r="B30" s="42" t="s">
        <v>30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2" spans="2:12" x14ac:dyDescent="0.3">
      <c r="G32" s="1" t="s">
        <v>19</v>
      </c>
    </row>
  </sheetData>
  <mergeCells count="22">
    <mergeCell ref="J28:L28"/>
    <mergeCell ref="B29:L29"/>
    <mergeCell ref="B30:L30"/>
    <mergeCell ref="C15:J15"/>
    <mergeCell ref="C16:J16"/>
    <mergeCell ref="B21:L21"/>
    <mergeCell ref="B22:E22"/>
    <mergeCell ref="I22:L22"/>
    <mergeCell ref="B23:E23"/>
    <mergeCell ref="H23:K23"/>
    <mergeCell ref="C14:J14"/>
    <mergeCell ref="B2:L2"/>
    <mergeCell ref="B3:L3"/>
    <mergeCell ref="B4:L4"/>
    <mergeCell ref="B5:L5"/>
    <mergeCell ref="J6:L6"/>
    <mergeCell ref="J7:L7"/>
    <mergeCell ref="B9:L9"/>
    <mergeCell ref="C10:J10"/>
    <mergeCell ref="C11:J11"/>
    <mergeCell ref="C12:J12"/>
    <mergeCell ref="C13:J13"/>
  </mergeCells>
  <pageMargins left="0.70866141732283472" right="0.51181102362204722" top="0.35433070866141736" bottom="0.35433070866141736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25</vt:i4>
      </vt:variant>
    </vt:vector>
  </HeadingPairs>
  <TitlesOfParts>
    <vt:vector size="50" baseType="lpstr">
      <vt:lpstr>2014-0001</vt:lpstr>
      <vt:lpstr>2014-0002</vt:lpstr>
      <vt:lpstr>2014-0003</vt:lpstr>
      <vt:lpstr>2014-0004</vt:lpstr>
      <vt:lpstr>2014-0005</vt:lpstr>
      <vt:lpstr>2014-0006</vt:lpstr>
      <vt:lpstr>2014-0007</vt:lpstr>
      <vt:lpstr>2014-0008</vt:lpstr>
      <vt:lpstr>2014-0009</vt:lpstr>
      <vt:lpstr>2014-0010</vt:lpstr>
      <vt:lpstr>2014-0011</vt:lpstr>
      <vt:lpstr>2014-0012</vt:lpstr>
      <vt:lpstr>2014-0013</vt:lpstr>
      <vt:lpstr>2014-0014</vt:lpstr>
      <vt:lpstr>2014-0015</vt:lpstr>
      <vt:lpstr>2014-0016</vt:lpstr>
      <vt:lpstr>2014-0017</vt:lpstr>
      <vt:lpstr>2014-0018</vt:lpstr>
      <vt:lpstr>2014-0019</vt:lpstr>
      <vt:lpstr>2014-0020</vt:lpstr>
      <vt:lpstr>2014-0021</vt:lpstr>
      <vt:lpstr>2014-0022</vt:lpstr>
      <vt:lpstr>2014-0023</vt:lpstr>
      <vt:lpstr>2014-0024</vt:lpstr>
      <vt:lpstr>FORMATO ORDEN DE COMPRA </vt:lpstr>
      <vt:lpstr>'2014-0001'!Área_de_impresión</vt:lpstr>
      <vt:lpstr>'2014-0002'!Área_de_impresión</vt:lpstr>
      <vt:lpstr>'2014-0003'!Área_de_impresión</vt:lpstr>
      <vt:lpstr>'2014-0004'!Área_de_impresión</vt:lpstr>
      <vt:lpstr>'2014-0005'!Área_de_impresión</vt:lpstr>
      <vt:lpstr>'2014-0006'!Área_de_impresión</vt:lpstr>
      <vt:lpstr>'2014-0007'!Área_de_impresión</vt:lpstr>
      <vt:lpstr>'2014-0008'!Área_de_impresión</vt:lpstr>
      <vt:lpstr>'2014-0009'!Área_de_impresión</vt:lpstr>
      <vt:lpstr>'2014-0010'!Área_de_impresión</vt:lpstr>
      <vt:lpstr>'2014-0011'!Área_de_impresión</vt:lpstr>
      <vt:lpstr>'2014-0012'!Área_de_impresión</vt:lpstr>
      <vt:lpstr>'2014-0013'!Área_de_impresión</vt:lpstr>
      <vt:lpstr>'2014-0014'!Área_de_impresión</vt:lpstr>
      <vt:lpstr>'2014-0015'!Área_de_impresión</vt:lpstr>
      <vt:lpstr>'2014-0016'!Área_de_impresión</vt:lpstr>
      <vt:lpstr>'2014-0017'!Área_de_impresión</vt:lpstr>
      <vt:lpstr>'2014-0018'!Área_de_impresión</vt:lpstr>
      <vt:lpstr>'2014-0019'!Área_de_impresión</vt:lpstr>
      <vt:lpstr>'2014-0020'!Área_de_impresión</vt:lpstr>
      <vt:lpstr>'2014-0021'!Área_de_impresión</vt:lpstr>
      <vt:lpstr>'2014-0022'!Área_de_impresión</vt:lpstr>
      <vt:lpstr>'2014-0023'!Área_de_impresión</vt:lpstr>
      <vt:lpstr>'2014-0024'!Área_de_impresión</vt:lpstr>
      <vt:lpstr>'FORMATO ORDEN DE COMPRA '!Área_de_impresión</vt:lpstr>
    </vt:vector>
  </TitlesOfParts>
  <Company>COMFENALCO SANTANDER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Educacion_Trabajo</dc:creator>
  <cp:lastModifiedBy>FREDY pedroza</cp:lastModifiedBy>
  <cp:lastPrinted>2014-08-15T18:52:16Z</cp:lastPrinted>
  <dcterms:created xsi:type="dcterms:W3CDTF">2013-05-06T20:22:32Z</dcterms:created>
  <dcterms:modified xsi:type="dcterms:W3CDTF">2018-10-08T02:58:42Z</dcterms:modified>
</cp:coreProperties>
</file>